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193B24D688584FAB98A7D4080C617F9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6190" y="784860"/>
          <a:ext cx="2199005" cy="15982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CE8AA7E8CC62439B96F4AE7A3475318E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557145" y="11780520"/>
          <a:ext cx="1927225" cy="11899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025" name="ID_2F4504647CBC46539FB3E3CFCFAF5A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2729230" y="13077825"/>
          <a:ext cx="1720215" cy="1339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026" name="ID_8EE5C742174E4940BB97389D3C8D3C67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2583815" y="14538960"/>
          <a:ext cx="1783080" cy="12915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3" name="ID_DDBEF4FE94C240538BAFEEDB3D3E2CF8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2583180" y="16007715"/>
          <a:ext cx="1954530" cy="13169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059" name="ID_D890DFFFCCFC41D99DCF788B4154F00C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2628265" y="20418425"/>
          <a:ext cx="1932940" cy="1470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9" name="ID_04A617A7B702426EAA26D43BCA0B6BC0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2618105" y="24994870"/>
          <a:ext cx="2054225" cy="13214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5" name="ID_538BA3F7F3144BE4816C8559F402CA6B" descr="77e9df37ac845889a5437cfe28f519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557270" y="18997295"/>
          <a:ext cx="7561580" cy="10097770"/>
        </a:xfrm>
        <a:prstGeom prst="rect">
          <a:avLst/>
        </a:prstGeom>
      </xdr:spPr>
    </xdr:pic>
  </etc:cellImage>
  <etc:cellImage>
    <xdr:pic>
      <xdr:nvPicPr>
        <xdr:cNvPr id="10" name="ID_830DD61DF22E44398E7E129A062BB9C7" descr="c2da1a094c20baa8e45e429cb86778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422650" y="22785070"/>
          <a:ext cx="4085590" cy="2898140"/>
        </a:xfrm>
        <a:prstGeom prst="rect">
          <a:avLst/>
        </a:prstGeom>
      </xdr:spPr>
    </xdr:pic>
  </etc:cellImage>
  <etc:cellImage>
    <xdr:pic>
      <xdr:nvPicPr>
        <xdr:cNvPr id="11" name="ID_047C72C5008E47959BE867FEC3C234D4" descr="29fdbc78b7fc4373c36ca266a44405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74185" y="23726775"/>
          <a:ext cx="10085705" cy="4853940"/>
        </a:xfrm>
        <a:prstGeom prst="rect">
          <a:avLst/>
        </a:prstGeom>
      </xdr:spPr>
    </xdr:pic>
  </etc:cellImage>
  <etc:cellImage>
    <xdr:pic>
      <xdr:nvPicPr>
        <xdr:cNvPr id="15" name="ID_A5259215754C403582F298550B2207E8" descr="6f27fe1707810f4363cc231283cc8a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276600" y="10170160"/>
          <a:ext cx="5078730" cy="7156450"/>
        </a:xfrm>
        <a:prstGeom prst="rect">
          <a:avLst/>
        </a:prstGeom>
      </xdr:spPr>
    </xdr:pic>
  </etc:cellImage>
  <etc:cellImage>
    <xdr:pic>
      <xdr:nvPicPr>
        <xdr:cNvPr id="16" name="ID_F22B12C43C8A4ABA86CF385ADDFB42C0" descr="b3f0e505bd8624de9b6c85218f220aa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994150" y="17914620"/>
          <a:ext cx="4293235" cy="7618095"/>
        </a:xfrm>
        <a:prstGeom prst="rect">
          <a:avLst/>
        </a:prstGeom>
      </xdr:spPr>
    </xdr:pic>
  </etc:cellImage>
  <etc:cellImage>
    <xdr:pic>
      <xdr:nvPicPr>
        <xdr:cNvPr id="6" name="ID_89FE8E11BC40424CAA6CB06B6702F7C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970905" y="4547235"/>
          <a:ext cx="1148080" cy="14941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A985DBFA3A5F4788A31AEEA6DDBD791A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210040" y="1423670"/>
          <a:ext cx="3716655" cy="44367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4CF1FCC4B4E448FA86BCF08F5A6D1F1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722995" y="3072765"/>
          <a:ext cx="1430020" cy="18561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8CE74023BE43456789A32673E591B8C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69105" y="5350510"/>
          <a:ext cx="510540" cy="6521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E2E09B7460C94854B0C360F91746F87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780395" y="4064000"/>
          <a:ext cx="12997815" cy="174529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<sst xmlns="http://schemas.openxmlformats.org/spreadsheetml/2006/main" count="48" uniqueCount="41">
  <si>
    <t>附件1</t>
  </si>
  <si>
    <t>2024全院消防设备采购清单</t>
  </si>
  <si>
    <t>序号</t>
  </si>
  <si>
    <t>产品</t>
  </si>
  <si>
    <t>规格</t>
  </si>
  <si>
    <t>图片</t>
  </si>
  <si>
    <t>数量</t>
  </si>
  <si>
    <t>单价(元)</t>
  </si>
  <si>
    <t>合计(元)</t>
  </si>
  <si>
    <t>报名品牌</t>
  </si>
  <si>
    <t>手推（个）</t>
  </si>
  <si>
    <t>35KG/瓶</t>
  </si>
  <si>
    <t>4KG干粉灭火器（支）</t>
  </si>
  <si>
    <r>
      <rPr>
        <sz val="11"/>
        <color theme="1"/>
        <rFont val="宋体"/>
        <charset val="134"/>
        <scheme val="minor"/>
      </rPr>
      <t>4KG</t>
    </r>
    <r>
      <rPr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瓶</t>
    </r>
  </si>
  <si>
    <t>2KG干粉灭火器（支）</t>
  </si>
  <si>
    <t>2KG/瓶</t>
  </si>
  <si>
    <t>4KG二氧化碳灭火器</t>
  </si>
  <si>
    <t>4KG/瓶</t>
  </si>
  <si>
    <t>防毒面具/3C认证</t>
  </si>
  <si>
    <t>具</t>
  </si>
  <si>
    <t>灭火器箱</t>
  </si>
  <si>
    <t>个</t>
  </si>
  <si>
    <t>门禁感应开关面板+遥控器</t>
  </si>
  <si>
    <t>门禁电源</t>
  </si>
  <si>
    <t>门禁磁吸锁/单开门</t>
  </si>
  <si>
    <t>门禁磁吸锁/双开门</t>
  </si>
  <si>
    <t>门诊磁吸锁/插入式</t>
  </si>
  <si>
    <t>车辆入口闸机遥控</t>
  </si>
  <si>
    <t>强光手电筒/头盔佩戴</t>
  </si>
  <si>
    <t>套</t>
  </si>
  <si>
    <t>正压式空气呼吸器配件（连接管、呼吸面罩）</t>
  </si>
  <si>
    <t>凯瑞达 套</t>
  </si>
  <si>
    <t>12V监控集中供电电源</t>
  </si>
  <si>
    <t>12V 30A 60W</t>
  </si>
  <si>
    <t>随身装备带配件</t>
  </si>
  <si>
    <t>5件套</t>
  </si>
  <si>
    <t>POE中继器1分2</t>
  </si>
  <si>
    <t>总报价（元）</t>
  </si>
  <si>
    <t>小写：            0.00 
大写：            人民币元</t>
  </si>
  <si>
    <t>备注：1、本清单中所列的图片参考品牌仅作为说明并没有限制性，如出现了参考品牌则默认添加“高于或相当于”字样。
     2、需含5年的质保期及所有耗材费用等其他一切费用，维保费率≤3%。报价已含服务所需运输、工具、人员培训、节假日加班等费用；
     3、漏报、少报的费用，均视为已隐含在总报价中，采购方无须再支付总报价之外的任何费用。</t>
  </si>
  <si>
    <t>报价单位（名称+盖章）：
报价日期：2024年   月    日
联系人姓名：
联系人电话：
联系人邮箱：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</si>
</sst>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jpeg"/><Relationship Id="rId7" Type="http://schemas.openxmlformats.org/officeDocument/2006/relationships/image" Target="media/image8.png"/><Relationship Id="rId6" Type="http://schemas.openxmlformats.org/officeDocument/2006/relationships/image" Target="media/image7.png"/><Relationship Id="rId5" Type="http://schemas.openxmlformats.org/officeDocument/2006/relationships/image" Target="media/image6.png"/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6" Type="http://schemas.openxmlformats.org/officeDocument/2006/relationships/image" Target="media/image17.png"/><Relationship Id="rId15" Type="http://schemas.openxmlformats.org/officeDocument/2006/relationships/image" Target="media/image16.png"/><Relationship Id="rId14" Type="http://schemas.openxmlformats.org/officeDocument/2006/relationships/image" Target="media/image15.png"/><Relationship Id="rId13" Type="http://schemas.openxmlformats.org/officeDocument/2006/relationships/image" Target="media/image14.png"/><Relationship Id="rId12" Type="http://schemas.openxmlformats.org/officeDocument/2006/relationships/image" Target="media/image13.jpeg"/><Relationship Id="rId11" Type="http://schemas.openxmlformats.org/officeDocument/2006/relationships/image" Target="media/image12.png"/><Relationship Id="rId10" Type="http://schemas.openxmlformats.org/officeDocument/2006/relationships/image" Target="media/image11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1299885</xdr:colOff>
      <xdr:row>15</xdr:row>
      <xdr:rowOff>224119</xdr:rowOff>
    </xdr:from>
    <xdr:to>
      <xdr:col>3</xdr:col>
      <xdr:colOff>1401483</xdr:colOff>
      <xdr:row>15</xdr:row>
      <xdr:rowOff>227779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28110" y="11780520"/>
          <a:ext cx="101600" cy="38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J7" sqref="J7"/>
    </sheetView>
  </sheetViews>
  <sheetFormatPr defaultColWidth="9" defaultRowHeight="13.5"/>
  <cols>
    <col min="1" max="1" width="6.25" customWidth="1"/>
    <col min="2" max="2" width="19.1166666666667" style="2" customWidth="1"/>
    <col min="3" max="3" width="9.125" customWidth="1"/>
    <col min="4" max="4" width="23.125" customWidth="1"/>
    <col min="5" max="5" width="6.625" customWidth="1"/>
    <col min="6" max="6" width="9.625" customWidth="1"/>
    <col min="7" max="7" width="10.25" customWidth="1"/>
    <col min="8" max="8" width="11.375" customWidth="1"/>
    <col min="9" max="9" width="10.025"/>
    <col min="11" max="11" width="9.70833333333333"/>
  </cols>
  <sheetData>
    <row r="1" ht="27" spans="1:2">
      <c r="A1" s="3" t="s">
        <v>0</v>
      </c>
      <c r="B1" s="3"/>
    </row>
    <row r="2" s="1" customFormat="1" ht="50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ht="24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9" t="s">
        <v>9</v>
      </c>
    </row>
    <row r="4" ht="79" customHeight="1" spans="1:8">
      <c r="A4" s="9">
        <v>1</v>
      </c>
      <c r="B4" s="9" t="s">
        <v>10</v>
      </c>
      <c r="C4" s="9" t="s">
        <v>11</v>
      </c>
      <c r="D4" s="10" t="str">
        <f>_xlfn.DISPIMG("ID_193B24D688584FAB98A7D4080C617F94",1)</f>
        <v>=DISPIMG("ID_193B24D688584FAB98A7D4080C617F94",1)</v>
      </c>
      <c r="E4" s="11">
        <v>10</v>
      </c>
      <c r="F4" s="10"/>
      <c r="G4" s="12"/>
      <c r="H4" s="13"/>
    </row>
    <row r="5" ht="79" customHeight="1" spans="1:8">
      <c r="A5" s="9">
        <v>2</v>
      </c>
      <c r="B5" s="9" t="s">
        <v>12</v>
      </c>
      <c r="C5" s="9" t="s">
        <v>13</v>
      </c>
      <c r="D5" s="13" t="str">
        <f>_xlfn.DISPIMG("ID_A985DBFA3A5F4788A31AEEA6DDBD791A",1)</f>
        <v>=DISPIMG("ID_A985DBFA3A5F4788A31AEEA6DDBD791A",1)</v>
      </c>
      <c r="E5" s="11">
        <v>62</v>
      </c>
      <c r="F5" s="10"/>
      <c r="G5" s="10"/>
      <c r="H5" s="13"/>
    </row>
    <row r="6" ht="75" customHeight="1" spans="1:8">
      <c r="A6" s="9">
        <v>3</v>
      </c>
      <c r="B6" s="9" t="s">
        <v>14</v>
      </c>
      <c r="C6" s="9" t="s">
        <v>15</v>
      </c>
      <c r="D6" s="13" t="str">
        <f>_xlfn.DISPIMG("ID_4CF1FCC4B4E448FA86BCF08F5A6D1F13",1)</f>
        <v>=DISPIMG("ID_4CF1FCC4B4E448FA86BCF08F5A6D1F13",1)</v>
      </c>
      <c r="E6" s="11">
        <v>30</v>
      </c>
      <c r="F6" s="10"/>
      <c r="G6" s="10"/>
      <c r="H6" s="13"/>
    </row>
    <row r="7" ht="80" customHeight="1" spans="1:8">
      <c r="A7" s="9">
        <v>4</v>
      </c>
      <c r="B7" s="14" t="s">
        <v>16</v>
      </c>
      <c r="C7" s="9" t="s">
        <v>17</v>
      </c>
      <c r="D7" s="13" t="str">
        <f>_xlfn.DISPIMG("ID_E2E09B7460C94854B0C360F91746F870",1)</f>
        <v>=DISPIMG("ID_E2E09B7460C94854B0C360F91746F870",1)</v>
      </c>
      <c r="E7" s="11">
        <v>20</v>
      </c>
      <c r="F7" s="10"/>
      <c r="G7" s="10"/>
      <c r="H7" s="13"/>
    </row>
    <row r="8" ht="61" customHeight="1" spans="1:8">
      <c r="A8" s="9">
        <v>5</v>
      </c>
      <c r="B8" s="9" t="s">
        <v>18</v>
      </c>
      <c r="C8" s="9" t="s">
        <v>19</v>
      </c>
      <c r="D8" s="10" t="str">
        <f>_xlfn.DISPIMG("ID_8CE74023BE43456789A32673E591B8C0",1)</f>
        <v>=DISPIMG("ID_8CE74023BE43456789A32673E591B8C0",1)</v>
      </c>
      <c r="E8" s="11">
        <v>836</v>
      </c>
      <c r="F8" s="10"/>
      <c r="G8" s="10"/>
      <c r="H8" s="13"/>
    </row>
    <row r="9" ht="52" customHeight="1" spans="1:8">
      <c r="A9" s="9">
        <v>6</v>
      </c>
      <c r="B9" s="9" t="s">
        <v>20</v>
      </c>
      <c r="C9" s="9" t="s">
        <v>21</v>
      </c>
      <c r="D9" s="10" t="str">
        <f>_xlfn.DISPIMG("ID_89FE8E11BC40424CAA6CB06B6702F7C2",1)</f>
        <v>=DISPIMG("ID_89FE8E11BC40424CAA6CB06B6702F7C2",1)</v>
      </c>
      <c r="E9" s="11">
        <v>30</v>
      </c>
      <c r="F9" s="13"/>
      <c r="G9" s="10"/>
      <c r="H9" s="13"/>
    </row>
    <row r="10" ht="59" customHeight="1" spans="1:10">
      <c r="A10" s="9">
        <v>7</v>
      </c>
      <c r="B10" s="9" t="s">
        <v>22</v>
      </c>
      <c r="C10" s="9" t="s">
        <v>21</v>
      </c>
      <c r="D10" s="10" t="str">
        <f>_xlfn.DISPIMG("ID_A5259215754C403582F298550B2207E8",1)</f>
        <v>=DISPIMG("ID_A5259215754C403582F298550B2207E8",1)</v>
      </c>
      <c r="E10" s="11">
        <v>30</v>
      </c>
      <c r="F10" s="10"/>
      <c r="G10" s="10"/>
      <c r="H10" s="13"/>
      <c r="J10" s="20"/>
    </row>
    <row r="11" ht="59" customHeight="1" spans="1:8">
      <c r="A11" s="9">
        <v>8</v>
      </c>
      <c r="B11" s="9" t="s">
        <v>23</v>
      </c>
      <c r="C11" s="9" t="s">
        <v>21</v>
      </c>
      <c r="D11" s="10" t="str">
        <f>_xlfn.DISPIMG("ID_CE8AA7E8CC62439B96F4AE7A3475318E",1)</f>
        <v>=DISPIMG("ID_CE8AA7E8CC62439B96F4AE7A3475318E",1)</v>
      </c>
      <c r="E11" s="11">
        <v>40</v>
      </c>
      <c r="F11" s="10"/>
      <c r="G11" s="10"/>
      <c r="H11" s="13"/>
    </row>
    <row r="12" ht="72" customHeight="1" spans="1:8">
      <c r="A12" s="9">
        <v>9</v>
      </c>
      <c r="B12" s="9" t="s">
        <v>24</v>
      </c>
      <c r="C12" s="9" t="s">
        <v>21</v>
      </c>
      <c r="D12" s="10" t="str">
        <f>_xlfn.DISPIMG("ID_2F4504647CBC46539FB3E3CFCFAF5A91",1)</f>
        <v>=DISPIMG("ID_2F4504647CBC46539FB3E3CFCFAF5A91",1)</v>
      </c>
      <c r="E12" s="11">
        <v>20</v>
      </c>
      <c r="F12" s="10"/>
      <c r="G12" s="10"/>
      <c r="H12" s="13"/>
    </row>
    <row r="13" ht="65" customHeight="1" spans="1:8">
      <c r="A13" s="9">
        <v>10</v>
      </c>
      <c r="B13" s="9" t="s">
        <v>25</v>
      </c>
      <c r="C13" s="9" t="s">
        <v>21</v>
      </c>
      <c r="D13" s="10" t="str">
        <f>_xlfn.DISPIMG("ID_8EE5C742174E4940BB97389D3C8D3C67",1)</f>
        <v>=DISPIMG("ID_8EE5C742174E4940BB97389D3C8D3C67",1)</v>
      </c>
      <c r="E13" s="11">
        <v>20</v>
      </c>
      <c r="F13" s="10"/>
      <c r="G13" s="10"/>
      <c r="H13" s="13"/>
    </row>
    <row r="14" ht="69" customHeight="1" spans="1:8">
      <c r="A14" s="9">
        <v>11</v>
      </c>
      <c r="B14" s="9" t="s">
        <v>26</v>
      </c>
      <c r="C14" s="9" t="s">
        <v>21</v>
      </c>
      <c r="D14" s="10" t="str">
        <f>_xlfn.DISPIMG("ID_DDBEF4FE94C240538BAFEEDB3D3E2CF8",1)</f>
        <v>=DISPIMG("ID_DDBEF4FE94C240538BAFEEDB3D3E2CF8",1)</v>
      </c>
      <c r="E14" s="11">
        <v>5</v>
      </c>
      <c r="F14" s="10"/>
      <c r="G14" s="10"/>
      <c r="H14" s="13"/>
    </row>
    <row r="15" ht="59" customHeight="1" spans="1:8">
      <c r="A15" s="9">
        <v>12</v>
      </c>
      <c r="B15" s="9" t="s">
        <v>27</v>
      </c>
      <c r="C15" s="9" t="s">
        <v>21</v>
      </c>
      <c r="D15" s="10" t="str">
        <f>_xlfn.DISPIMG("ID_F22B12C43C8A4ABA86CF385ADDFB42C0",1)</f>
        <v>=DISPIMG("ID_F22B12C43C8A4ABA86CF385ADDFB42C0",1)</v>
      </c>
      <c r="E15" s="11">
        <v>5</v>
      </c>
      <c r="F15" s="10"/>
      <c r="G15" s="10"/>
      <c r="H15" s="13"/>
    </row>
    <row r="16" ht="69" customHeight="1" spans="1:8">
      <c r="A16" s="9">
        <v>13</v>
      </c>
      <c r="B16" s="9" t="s">
        <v>28</v>
      </c>
      <c r="C16" s="9" t="s">
        <v>29</v>
      </c>
      <c r="D16" s="10" t="str">
        <f>_xlfn.DISPIMG("ID_538BA3F7F3144BE4816C8559F402CA6B",1)</f>
        <v>=DISPIMG("ID_538BA3F7F3144BE4816C8559F402CA6B",1)</v>
      </c>
      <c r="E16" s="11">
        <v>20</v>
      </c>
      <c r="F16" s="10"/>
      <c r="G16" s="10"/>
      <c r="H16" s="13"/>
    </row>
    <row r="17" ht="64" customHeight="1" spans="1:8">
      <c r="A17" s="9">
        <v>14</v>
      </c>
      <c r="B17" s="9" t="s">
        <v>30</v>
      </c>
      <c r="C17" s="9" t="s">
        <v>31</v>
      </c>
      <c r="D17" s="10" t="str">
        <f>_xlfn.DISPIMG("ID_D890DFFFCCFC41D99DCF788B4154F00C",1)</f>
        <v>=DISPIMG("ID_D890DFFFCCFC41D99DCF788B4154F00C",1)</v>
      </c>
      <c r="E17" s="11">
        <v>10</v>
      </c>
      <c r="F17" s="10"/>
      <c r="G17" s="10"/>
      <c r="H17" s="13"/>
    </row>
    <row r="18" ht="73" customHeight="1" spans="1:8">
      <c r="A18" s="9">
        <v>15</v>
      </c>
      <c r="B18" s="9" t="s">
        <v>32</v>
      </c>
      <c r="C18" s="9" t="s">
        <v>33</v>
      </c>
      <c r="D18" s="10" t="str">
        <f>_xlfn.DISPIMG("ID_830DD61DF22E44398E7E129A062BB9C7",1)</f>
        <v>=DISPIMG("ID_830DD61DF22E44398E7E129A062BB9C7",1)</v>
      </c>
      <c r="E18" s="11">
        <v>10</v>
      </c>
      <c r="F18" s="10"/>
      <c r="G18" s="10"/>
      <c r="H18" s="13"/>
    </row>
    <row r="19" ht="70" customHeight="1" spans="1:8">
      <c r="A19" s="9">
        <v>16</v>
      </c>
      <c r="B19" s="9" t="s">
        <v>34</v>
      </c>
      <c r="C19" s="9" t="s">
        <v>35</v>
      </c>
      <c r="D19" s="10" t="str">
        <f>_xlfn.DISPIMG("ID_047C72C5008E47959BE867FEC3C234D4",1)</f>
        <v>=DISPIMG("ID_047C72C5008E47959BE867FEC3C234D4",1)</v>
      </c>
      <c r="E19" s="11">
        <v>10</v>
      </c>
      <c r="F19" s="10"/>
      <c r="G19" s="10"/>
      <c r="H19" s="13"/>
    </row>
    <row r="20" ht="75" customHeight="1" spans="1:8">
      <c r="A20" s="9">
        <v>17</v>
      </c>
      <c r="B20" s="9" t="s">
        <v>36</v>
      </c>
      <c r="C20" s="9" t="s">
        <v>21</v>
      </c>
      <c r="D20" s="10" t="str">
        <f>_xlfn.DISPIMG("ID_04A617A7B702426EAA26D43BCA0B6BC0",1)</f>
        <v>=DISPIMG("ID_04A617A7B702426EAA26D43BCA0B6BC0",1)</v>
      </c>
      <c r="E20" s="11">
        <v>10</v>
      </c>
      <c r="F20" s="10"/>
      <c r="G20" s="10"/>
      <c r="H20" s="13"/>
    </row>
    <row r="21" ht="55" customHeight="1" spans="1:8">
      <c r="A21" s="15" t="s">
        <v>37</v>
      </c>
      <c r="B21" s="15"/>
      <c r="C21" s="15"/>
      <c r="D21" s="15"/>
      <c r="E21" s="16" t="s">
        <v>38</v>
      </c>
      <c r="F21" s="17"/>
      <c r="G21" s="17"/>
      <c r="H21" s="17"/>
    </row>
    <row r="22" ht="78" customHeight="1" spans="1:8">
      <c r="A22" s="18" t="s">
        <v>39</v>
      </c>
      <c r="B22" s="18"/>
      <c r="C22" s="18"/>
      <c r="D22" s="18"/>
      <c r="E22" s="18"/>
      <c r="F22" s="18"/>
      <c r="G22" s="18"/>
      <c r="H22" s="18"/>
    </row>
    <row r="23" ht="126" customHeight="1" spans="1:8">
      <c r="A23" s="19" t="s">
        <v>40</v>
      </c>
      <c r="B23" s="19"/>
      <c r="C23" s="19"/>
      <c r="D23" s="19"/>
      <c r="E23" s="19"/>
      <c r="F23" s="19"/>
      <c r="G23" s="19"/>
      <c r="H23" s="19"/>
    </row>
  </sheetData>
  <mergeCells count="6">
    <mergeCell ref="A1:B1"/>
    <mergeCell ref="A2:H2"/>
    <mergeCell ref="A21:D21"/>
    <mergeCell ref="E21:H21"/>
    <mergeCell ref="A22:H22"/>
    <mergeCell ref="A23:H23"/>
  </mergeCells>
  <pageMargins left="0.472222222222222" right="0.290972222222222" top="0.354166666666667" bottom="0.314583333333333" header="0.275" footer="0.0784722222222222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VinaLi</cp:lastModifiedBy>
  <dcterms:created xsi:type="dcterms:W3CDTF">2024-05-06T03:25:00Z</dcterms:created>
  <cp:lastPrinted>2024-05-11T03:30:00Z</cp:lastPrinted>
  <dcterms:modified xsi:type="dcterms:W3CDTF">2024-05-13T08:05:57Z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54534C9F16D64CEC9B4139B4B191D10C_13</vt:lpwstr>
  </property>
  <property fmtid="{D5CDD505-2E9C-101B-9397-08002B2CF9AE}" pid="3" name="KSOProductBuildVer">
    <vt:lpwstr>2052-12.1.0.16729</vt:lpwstr>
  </property>
</Properties>
</file>