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报价明细" sheetId="2" r:id="rId1"/>
    <sheet name="报价一览表"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<sst xmlns="http://schemas.openxmlformats.org/spreadsheetml/2006/main" count="134" uniqueCount="97">
  <si>
    <t>项目：广东省人民医院伟伦楼电话通信系统改造项目（光纤传输线路及楼层主干电缆敷设）</t>
  </si>
  <si>
    <t>序号</t>
  </si>
  <si>
    <t>设备名称</t>
  </si>
  <si>
    <t>参数要求</t>
  </si>
  <si>
    <t>单位</t>
  </si>
  <si>
    <t>数量</t>
  </si>
  <si>
    <t>单价</t>
  </si>
  <si>
    <t>合计（元）</t>
  </si>
  <si>
    <t>备注</t>
  </si>
  <si>
    <t>第一阶段施工：具备施工条件的部分</t>
  </si>
  <si>
    <t>一、传输线路部分</t>
  </si>
  <si>
    <t>50对 1U 110配线架</t>
  </si>
  <si>
    <t>国标</t>
  </si>
  <si>
    <t>个</t>
  </si>
  <si>
    <t>100对 1U 110配线架</t>
  </si>
  <si>
    <t>12芯光缆</t>
  </si>
  <si>
    <t>米</t>
  </si>
  <si>
    <t>VDF电话配线架(100对)</t>
  </si>
  <si>
    <t>100对/100回路语音通信科隆架/19英寸机架式</t>
  </si>
  <si>
    <t>设备机柜</t>
  </si>
  <si>
    <t>42U标准机柜</t>
  </si>
  <si>
    <t>台</t>
  </si>
  <si>
    <t>RJ45/110配线架接头线（2米）</t>
  </si>
  <si>
    <t>条</t>
  </si>
  <si>
    <t>尾纤</t>
  </si>
  <si>
    <t>电话跳线（100米）</t>
  </si>
  <si>
    <t>卷</t>
  </si>
  <si>
    <t>光缆法兰盘</t>
  </si>
  <si>
    <t>12芯/国标</t>
  </si>
  <si>
    <t>套</t>
  </si>
  <si>
    <t>RJ45水晶头</t>
  </si>
  <si>
    <t>RJ11</t>
  </si>
  <si>
    <t>50对双绞线大对数电缆（0.5）</t>
  </si>
  <si>
    <t>安装布放光缆：编扎、对线试通、预留保护</t>
  </si>
  <si>
    <t>工日</t>
  </si>
  <si>
    <t>主体楼-伟伦楼2F</t>
  </si>
  <si>
    <t>光纤成端熔接</t>
  </si>
  <si>
    <t>纤芯</t>
  </si>
  <si>
    <t>安装布放楼层缆线：刮头、分线、编扎、对线、卡线、二次对线、整理等</t>
  </si>
  <si>
    <t>伟伦楼2F-各楼层</t>
  </si>
  <si>
    <t>楼层缆线端口成端上架</t>
  </si>
  <si>
    <t>对</t>
  </si>
  <si>
    <t>第一阶段总共布放9条50对电缆，两头成端</t>
  </si>
  <si>
    <t>光纤端口法兰盘安装成端</t>
  </si>
  <si>
    <t>技工日</t>
  </si>
  <si>
    <t>A</t>
  </si>
  <si>
    <t>第一部分小计</t>
  </si>
  <si>
    <t>二、主设备安装调试</t>
  </si>
  <si>
    <t>网络交换机</t>
  </si>
  <si>
    <t>24口/网管型/千兆/光口</t>
  </si>
  <si>
    <t>匹配UG50</t>
  </si>
  <si>
    <t>交换机光模块</t>
  </si>
  <si>
    <t>千兆/10KM/单模</t>
  </si>
  <si>
    <t>UG50配线电缆</t>
  </si>
  <si>
    <t>定制</t>
  </si>
  <si>
    <t>PDU电源模块</t>
  </si>
  <si>
    <t>伟伦楼分机号码资料整理统计</t>
  </si>
  <si>
    <t>安装固定电源分配架</t>
  </si>
  <si>
    <t>布放电力电缆：固定、接线端子、压接</t>
  </si>
  <si>
    <t>程控交换机远端模块安装、网络配置、系统调试</t>
  </si>
  <si>
    <t>程控交换机远端模块端口线缆成端</t>
  </si>
  <si>
    <t>端口</t>
  </si>
  <si>
    <t>安装网络交换机设备：装配接口、安装固定机架、加电检查</t>
  </si>
  <si>
    <t>DXC设备连通测试：抖动转移测试、时延指标测试、本站内链路连通测试</t>
  </si>
  <si>
    <t>测试光传送设备：固定接头、自环测试</t>
  </si>
  <si>
    <t>测试系统通道：系统误码特性、系统抖动、系统光功率、告警、转换功能、公务操作检查、音频接口等</t>
  </si>
  <si>
    <t>测试系统指标：对信噪比、中心频率、误码率</t>
  </si>
  <si>
    <t>网络保护及光路优化：系统光功率调整</t>
  </si>
  <si>
    <t>网管系统、功能验证及性能测试：对窄带端口通话测试</t>
  </si>
  <si>
    <t>安装、调测交换机设备：大话务量测试、联网调测</t>
  </si>
  <si>
    <t>B</t>
  </si>
  <si>
    <t>第二部分小计</t>
  </si>
  <si>
    <t>三、割接配合</t>
  </si>
  <si>
    <t>语音输出端口跳线、楼层配线架跳线、电话终端测试</t>
  </si>
  <si>
    <t>C</t>
  </si>
  <si>
    <t>第三部分小计</t>
  </si>
  <si>
    <t>D</t>
  </si>
  <si>
    <t>第一阶段施工费用小计（A+B+C）</t>
  </si>
  <si>
    <t>第二阶段施工：待设备机房完成装修以及水平部分布线完成后才能进行设备安装施工部分</t>
  </si>
  <si>
    <t>第二阶段，4、5、6、7、8层总共布放5条50对电缆，两头成端</t>
  </si>
  <si>
    <t>E</t>
  </si>
  <si>
    <t>第二阶段施工费用小计</t>
  </si>
  <si>
    <t>费用总计（D+E）</t>
  </si>
  <si>
    <t>含税</t>
  </si>
  <si>
    <t>广东省人民医院伟伦楼电话通信系统改造项目报价一览表</t>
  </si>
  <si>
    <t xml:space="preserve">                          报价时间：       年    月    日</t>
  </si>
  <si>
    <t>公司名称</t>
  </si>
  <si>
    <t>资质</t>
  </si>
  <si>
    <t>报价总价</t>
  </si>
  <si>
    <t>工期</t>
  </si>
  <si>
    <t>质保期</t>
  </si>
  <si>
    <t>业绩</t>
  </si>
  <si>
    <t>是否符合</t>
  </si>
  <si>
    <t>（元）</t>
  </si>
  <si>
    <t>¥</t>
  </si>
  <si>
    <t>5年</t>
  </si>
  <si>
    <t xml:space="preserve"> 签名（公章）：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</si>
</sst>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8">
    <font>
      <sz val="12"/>
      <name val="宋体"/>
      <charset val="134"/>
    </font>
    <font>
      <b/>
      <sz val="18"/>
      <color rgb="FF000000"/>
      <name val="华文中宋"/>
      <charset val="134"/>
    </font>
    <font>
      <b/>
      <sz val="14"/>
      <color rgb="FF000000"/>
      <name val="仿宋"/>
      <charset val="134"/>
    </font>
    <font>
      <sz val="14"/>
      <color rgb="FF000000"/>
      <name val="华文中宋"/>
      <charset val="134"/>
    </font>
    <font>
      <sz val="14"/>
      <color rgb="FF000000"/>
      <name val="宋体"/>
      <charset val="134"/>
    </font>
    <font>
      <sz val="14"/>
      <color rgb="FF000000"/>
      <name val="Arial"/>
      <charset val="134"/>
    </font>
    <font>
      <sz val="11"/>
      <color rgb="FFFF0000"/>
      <name val="宋体"/>
      <charset val="134"/>
    </font>
    <font>
      <sz val="11"/>
      <color rgb="FF000000"/>
      <name val="宋体"/>
      <charset val="134"/>
    </font>
    <font>
      <b/>
      <sz val="14"/>
      <color rgb="FF000000"/>
      <name val="宋体"/>
      <charset val="134"/>
    </font>
    <font>
      <sz val="12"/>
      <name val="Times New Roman"/>
      <charset val="134"/>
    </font>
    <font>
      <sz val="12"/>
      <color rgb="FFFF0000"/>
      <name val="宋体"/>
      <charset val="134"/>
    </font>
    <font>
      <sz val="14"/>
      <name val="隶书"/>
      <charset val="134"/>
    </font>
    <font>
      <sz val="12"/>
      <name val="楷体"/>
      <charset val="134"/>
    </font>
    <font>
      <sz val="12"/>
      <name val="宋体"/>
      <charset val="134"/>
      <scheme val="minor"/>
    </font>
    <font>
      <sz val="12"/>
      <color theme="1"/>
      <name val="宋体"/>
      <charset val="134"/>
      <scheme val="minor"/>
    </font>
    <font>
      <b/>
      <sz val="12"/>
      <name val="宋体"/>
      <charset val="134"/>
      <scheme val="minor"/>
    </font>
    <font>
      <sz val="12"/>
      <color rgb="FFFF0000"/>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3" borderId="14" applyNumberFormat="0" applyAlignment="0" applyProtection="0">
      <alignment vertical="center"/>
    </xf>
    <xf numFmtId="0" fontId="27" fillId="4" borderId="15" applyNumberFormat="0" applyAlignment="0" applyProtection="0">
      <alignment vertical="center"/>
    </xf>
    <xf numFmtId="0" fontId="28" fillId="4" borderId="14" applyNumberFormat="0" applyAlignment="0" applyProtection="0">
      <alignment vertical="center"/>
    </xf>
    <xf numFmtId="0" fontId="29" fillId="5"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0" fillId="0" borderId="0"/>
    <xf numFmtId="0" fontId="0" fillId="0" borderId="0"/>
    <xf numFmtId="0" fontId="0" fillId="0" borderId="0"/>
    <xf numFmtId="0" fontId="37" fillId="0" borderId="0"/>
  </cellStyleXfs>
  <cellXfs count="62">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4" fillId="0" borderId="1" xfId="0" applyFont="1" applyBorder="1" applyAlignment="1">
      <alignment horizontal="center" wrapText="1"/>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6" fillId="0" borderId="1" xfId="0" applyFont="1" applyBorder="1" applyAlignment="1">
      <alignment horizontal="center" vertical="center"/>
    </xf>
    <xf numFmtId="0" fontId="7" fillId="0" borderId="2" xfId="0" applyFont="1" applyBorder="1" applyAlignment="1">
      <alignment horizontal="justify"/>
    </xf>
    <xf numFmtId="0" fontId="8" fillId="0" borderId="0" xfId="0"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0" fillId="0" borderId="0" xfId="0" applyFill="1" applyAlignment="1">
      <alignment vertical="center"/>
    </xf>
    <xf numFmtId="40" fontId="0" fillId="0" borderId="0" xfId="0" applyNumberFormat="1" applyAlignment="1">
      <alignment vertical="center"/>
    </xf>
    <xf numFmtId="0" fontId="11" fillId="0" borderId="3" xfId="0" applyFont="1" applyBorder="1" applyAlignment="1">
      <alignment horizontal="left" vertical="center"/>
    </xf>
    <xf numFmtId="0" fontId="12" fillId="0" borderId="1" xfId="52" applyFont="1" applyBorder="1" applyAlignment="1">
      <alignment horizontal="center" vertical="center" wrapText="1"/>
    </xf>
    <xf numFmtId="0" fontId="12" fillId="0" borderId="1" xfId="0" applyFont="1" applyBorder="1" applyAlignment="1">
      <alignment horizontal="center" vertical="center" wrapText="1"/>
    </xf>
    <xf numFmtId="40" fontId="12" fillId="0" borderId="1" xfId="0" applyNumberFormat="1" applyFont="1" applyBorder="1" applyAlignment="1">
      <alignment horizontal="center" vertical="center" wrapText="1"/>
    </xf>
    <xf numFmtId="0" fontId="13" fillId="0" borderId="4" xfId="52" applyFont="1" applyBorder="1" applyAlignment="1">
      <alignment horizontal="left" vertical="center" wrapText="1"/>
    </xf>
    <xf numFmtId="0" fontId="13" fillId="0" borderId="5" xfId="52" applyFont="1" applyBorder="1" applyAlignment="1">
      <alignment horizontal="left" vertical="center" wrapText="1"/>
    </xf>
    <xf numFmtId="0" fontId="13" fillId="0" borderId="6" xfId="52" applyFont="1" applyBorder="1" applyAlignment="1">
      <alignment horizontal="left" vertical="center" wrapText="1"/>
    </xf>
    <xf numFmtId="0" fontId="13" fillId="0" borderId="1" xfId="52" applyFont="1" applyBorder="1" applyAlignment="1">
      <alignment horizontal="left" vertical="center" wrapText="1"/>
    </xf>
    <xf numFmtId="0" fontId="13" fillId="0" borderId="1" xfId="0" applyFont="1" applyBorder="1" applyAlignment="1">
      <alignment vertical="center" wrapText="1"/>
    </xf>
    <xf numFmtId="0" fontId="13" fillId="0" borderId="1" xfId="52"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vertical="center" wrapText="1"/>
    </xf>
    <xf numFmtId="0" fontId="13" fillId="0" borderId="1" xfId="0" applyFont="1" applyBorder="1" applyAlignment="1">
      <alignment vertical="center"/>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3" fillId="0" borderId="7" xfId="52" applyFont="1" applyBorder="1" applyAlignment="1">
      <alignment horizontal="center" vertical="center" wrapText="1"/>
    </xf>
    <xf numFmtId="0" fontId="13" fillId="0" borderId="4" xfId="52" applyFont="1" applyBorder="1" applyAlignment="1">
      <alignment horizontal="left" vertical="center"/>
    </xf>
    <xf numFmtId="0" fontId="13" fillId="0" borderId="5" xfId="52" applyFont="1" applyBorder="1" applyAlignment="1">
      <alignment horizontal="center" vertical="center" wrapText="1"/>
    </xf>
    <xf numFmtId="0" fontId="13" fillId="0" borderId="6" xfId="52" applyFont="1" applyBorder="1" applyAlignment="1">
      <alignment horizontal="center" vertical="center" wrapText="1"/>
    </xf>
    <xf numFmtId="0" fontId="13" fillId="0" borderId="8" xfId="52" applyFont="1" applyBorder="1" applyAlignment="1">
      <alignment horizontal="left" vertical="center" wrapText="1"/>
    </xf>
    <xf numFmtId="0" fontId="13" fillId="0" borderId="1" xfId="52"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52"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vertical="center" wrapText="1"/>
    </xf>
    <xf numFmtId="0" fontId="13" fillId="0" borderId="5" xfId="0" applyFont="1" applyBorder="1" applyAlignment="1">
      <alignment vertical="center" wrapText="1"/>
    </xf>
    <xf numFmtId="0" fontId="13" fillId="0" borderId="5" xfId="0" applyFont="1" applyBorder="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5" xfId="52" applyFont="1" applyBorder="1" applyAlignment="1">
      <alignment horizontal="left" vertical="center"/>
    </xf>
    <xf numFmtId="0" fontId="13" fillId="0" borderId="6" xfId="52" applyFont="1" applyBorder="1" applyAlignment="1">
      <alignment horizontal="left" vertical="center"/>
    </xf>
    <xf numFmtId="0" fontId="13" fillId="0" borderId="5" xfId="52" applyFont="1" applyBorder="1" applyAlignment="1">
      <alignment horizontal="center" vertical="center"/>
    </xf>
    <xf numFmtId="0" fontId="13" fillId="0" borderId="6" xfId="52" applyFont="1" applyBorder="1" applyAlignment="1">
      <alignment horizontal="center" vertical="center"/>
    </xf>
    <xf numFmtId="0" fontId="15" fillId="0" borderId="1" xfId="0" applyFont="1" applyBorder="1" applyAlignment="1">
      <alignment horizontal="center" vertical="center" wrapText="1"/>
    </xf>
    <xf numFmtId="2" fontId="15" fillId="0" borderId="1" xfId="0" applyNumberFormat="1" applyFont="1" applyBorder="1" applyAlignment="1">
      <alignment horizontal="center" vertical="center" wrapText="1"/>
    </xf>
    <xf numFmtId="40" fontId="15" fillId="0" borderId="1" xfId="0" applyNumberFormat="1" applyFont="1" applyBorder="1" applyAlignment="1">
      <alignment horizontal="center" vertical="center" wrapText="1"/>
    </xf>
    <xf numFmtId="0" fontId="0" fillId="0" borderId="0" xfId="0" applyAlignment="1">
      <alignment horizontal="center" vertical="center" wrapText="1"/>
    </xf>
    <xf numFmtId="0" fontId="12" fillId="0" borderId="0" xfId="0" applyFont="1"/>
    <xf numFmtId="0" fontId="0" fillId="0" borderId="0" xfId="0" applyAlignment="1">
      <alignment horizontal="center" vertical="center"/>
    </xf>
    <xf numFmtId="0" fontId="10" fillId="0" borderId="0" xfId="0" applyFont="1" applyAlignment="1">
      <alignment horizontal="center" vertical="center" wrapText="1"/>
    </xf>
    <xf numFmtId="0" fontId="16" fillId="0" borderId="0" xfId="0" applyFont="1"/>
    <xf numFmtId="0" fontId="10" fillId="0" borderId="0" xfId="0" applyFont="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常规 12" xfId="50"/>
    <cellStyle name="常规 16" xfId="51"/>
    <cellStyle name="常规_Sheet1"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9"/>
  <sheetViews>
    <sheetView tabSelected="1" zoomScale="110" zoomScaleNormal="110" topLeftCell="A18" workbookViewId="0">
      <selection activeCell="K9" sqref="K9"/>
    </sheetView>
  </sheetViews>
  <sheetFormatPr defaultColWidth="9.16666666666667" defaultRowHeight="14.25"/>
  <cols>
    <col min="1" max="1" width="5" customWidth="1"/>
    <col min="2" max="2" width="26.5" customWidth="1"/>
    <col min="3" max="3" width="24.1666666666667" customWidth="1"/>
    <col min="4" max="4" width="8.66666666666667" customWidth="1"/>
    <col min="6" max="6" width="10.1666666666667" customWidth="1"/>
    <col min="7" max="7" width="12.6666666666667" style="15" customWidth="1"/>
    <col min="8" max="8" width="29.8333333333333" customWidth="1"/>
    <col min="9" max="9" width="16.5" customWidth="1"/>
    <col min="10" max="10" width="15.8333333333333" customWidth="1"/>
    <col min="11" max="11" width="9.16666666666667" customWidth="1"/>
    <col min="12" max="12" width="18.6666666666667" customWidth="1"/>
    <col min="13" max="13" width="9.16666666666667" customWidth="1"/>
    <col min="14" max="14" width="4" customWidth="1"/>
  </cols>
  <sheetData>
    <row r="1" s="12" customFormat="1" ht="21" customHeight="1" spans="1:8">
      <c r="A1" s="16" t="s">
        <v>0</v>
      </c>
      <c r="B1" s="16"/>
      <c r="C1" s="16"/>
      <c r="D1" s="16"/>
      <c r="E1" s="16"/>
      <c r="F1" s="16"/>
      <c r="G1" s="16"/>
      <c r="H1" s="16"/>
    </row>
    <row r="2" ht="32" customHeight="1" spans="1:14">
      <c r="A2" s="17" t="s">
        <v>1</v>
      </c>
      <c r="B2" s="18" t="s">
        <v>2</v>
      </c>
      <c r="C2" s="18" t="s">
        <v>3</v>
      </c>
      <c r="D2" s="18" t="s">
        <v>4</v>
      </c>
      <c r="E2" s="18" t="s">
        <v>5</v>
      </c>
      <c r="F2" s="18" t="s">
        <v>6</v>
      </c>
      <c r="G2" s="18" t="s">
        <v>7</v>
      </c>
      <c r="H2" s="19" t="s">
        <v>8</v>
      </c>
      <c r="I2" s="56"/>
      <c r="J2" s="56"/>
      <c r="L2" s="57"/>
      <c r="M2" s="57"/>
      <c r="N2" s="58"/>
    </row>
    <row r="3" s="13" customFormat="1" spans="1:14">
      <c r="A3" s="20" t="s">
        <v>9</v>
      </c>
      <c r="B3" s="21"/>
      <c r="C3" s="21"/>
      <c r="D3" s="21"/>
      <c r="E3" s="21"/>
      <c r="F3" s="21"/>
      <c r="G3" s="21"/>
      <c r="H3" s="22"/>
      <c r="I3" s="59"/>
      <c r="J3" s="59"/>
      <c r="L3" s="60"/>
      <c r="M3" s="60"/>
      <c r="N3" s="61"/>
    </row>
    <row r="4" s="13" customFormat="1" spans="1:14">
      <c r="A4" s="23" t="s">
        <v>10</v>
      </c>
      <c r="B4" s="23"/>
      <c r="C4" s="23"/>
      <c r="D4" s="23"/>
      <c r="E4" s="23"/>
      <c r="F4" s="23"/>
      <c r="G4" s="23"/>
      <c r="H4" s="23"/>
      <c r="I4" s="59"/>
      <c r="J4" s="59"/>
      <c r="L4" s="60"/>
      <c r="M4" s="60"/>
      <c r="N4" s="61"/>
    </row>
    <row r="5" s="13" customFormat="1" spans="1:14">
      <c r="A5" s="23">
        <v>1</v>
      </c>
      <c r="B5" s="24" t="s">
        <v>11</v>
      </c>
      <c r="C5" s="24" t="s">
        <v>12</v>
      </c>
      <c r="D5" s="25" t="s">
        <v>13</v>
      </c>
      <c r="E5" s="26">
        <v>14</v>
      </c>
      <c r="F5" s="26">
        <v>0</v>
      </c>
      <c r="G5" s="25">
        <f t="shared" ref="G5:G21" si="0">E5*F5</f>
        <v>0</v>
      </c>
      <c r="H5" s="23"/>
      <c r="I5" s="59"/>
      <c r="J5" s="59"/>
      <c r="L5" s="60"/>
      <c r="M5" s="60"/>
      <c r="N5" s="61"/>
    </row>
    <row r="6" s="13" customFormat="1" spans="1:14">
      <c r="A6" s="23">
        <v>2</v>
      </c>
      <c r="B6" s="24" t="s">
        <v>14</v>
      </c>
      <c r="C6" s="24" t="s">
        <v>12</v>
      </c>
      <c r="D6" s="25" t="s">
        <v>13</v>
      </c>
      <c r="E6" s="26">
        <v>7</v>
      </c>
      <c r="F6" s="26">
        <v>0</v>
      </c>
      <c r="G6" s="25">
        <f t="shared" si="0"/>
        <v>0</v>
      </c>
      <c r="H6" s="23"/>
      <c r="I6" s="59"/>
      <c r="J6" s="59"/>
      <c r="L6" s="60"/>
      <c r="M6" s="60"/>
      <c r="N6" s="61"/>
    </row>
    <row r="7" s="13" customFormat="1" spans="1:14">
      <c r="A7" s="23">
        <v>3</v>
      </c>
      <c r="B7" s="24" t="s">
        <v>15</v>
      </c>
      <c r="C7" s="24" t="s">
        <v>12</v>
      </c>
      <c r="D7" s="25" t="s">
        <v>16</v>
      </c>
      <c r="E7" s="26">
        <v>150</v>
      </c>
      <c r="F7" s="26">
        <v>0</v>
      </c>
      <c r="G7" s="25">
        <f t="shared" si="0"/>
        <v>0</v>
      </c>
      <c r="H7" s="23"/>
      <c r="I7" s="59"/>
      <c r="J7" s="59"/>
      <c r="L7" s="60"/>
      <c r="M7" s="60"/>
      <c r="N7" s="61"/>
    </row>
    <row r="8" s="13" customFormat="1" ht="67" customHeight="1" spans="1:14">
      <c r="A8" s="23">
        <v>4</v>
      </c>
      <c r="B8" s="24" t="s">
        <v>17</v>
      </c>
      <c r="C8" s="24" t="s">
        <v>18</v>
      </c>
      <c r="D8" s="25" t="s">
        <v>13</v>
      </c>
      <c r="E8" s="26">
        <v>3</v>
      </c>
      <c r="F8" s="26">
        <v>0</v>
      </c>
      <c r="G8" s="25">
        <f t="shared" si="0"/>
        <v>0</v>
      </c>
      <c r="H8" s="23"/>
      <c r="I8" s="59"/>
      <c r="J8" s="59"/>
      <c r="L8" s="60"/>
      <c r="M8" s="60"/>
      <c r="N8" s="61"/>
    </row>
    <row r="9" s="13" customFormat="1" ht="69" customHeight="1" spans="1:14">
      <c r="A9" s="23">
        <v>5</v>
      </c>
      <c r="B9" s="24" t="s">
        <v>19</v>
      </c>
      <c r="C9" s="24" t="s">
        <v>20</v>
      </c>
      <c r="D9" s="25" t="s">
        <v>21</v>
      </c>
      <c r="E9" s="26">
        <v>1</v>
      </c>
      <c r="F9" s="26">
        <v>0</v>
      </c>
      <c r="G9" s="25">
        <f t="shared" si="0"/>
        <v>0</v>
      </c>
      <c r="H9" s="23"/>
      <c r="I9" s="59"/>
      <c r="J9" s="59"/>
      <c r="L9" s="60"/>
      <c r="M9" s="60"/>
      <c r="N9" s="61"/>
    </row>
    <row r="10" s="13" customFormat="1" ht="54" customHeight="1" spans="1:14">
      <c r="A10" s="23">
        <v>6</v>
      </c>
      <c r="B10" s="24" t="s">
        <v>22</v>
      </c>
      <c r="C10" s="24" t="s">
        <v>12</v>
      </c>
      <c r="D10" s="25" t="s">
        <v>23</v>
      </c>
      <c r="E10" s="26">
        <v>200</v>
      </c>
      <c r="F10" s="26">
        <v>0</v>
      </c>
      <c r="G10" s="25">
        <f t="shared" si="0"/>
        <v>0</v>
      </c>
      <c r="H10" s="23"/>
      <c r="I10" s="59"/>
      <c r="J10" s="59"/>
      <c r="L10" s="60"/>
      <c r="M10" s="60"/>
      <c r="N10" s="61"/>
    </row>
    <row r="11" s="13" customFormat="1" ht="40" customHeight="1" spans="1:14">
      <c r="A11" s="23">
        <v>7</v>
      </c>
      <c r="B11" s="24" t="s">
        <v>24</v>
      </c>
      <c r="C11" s="24" t="s">
        <v>12</v>
      </c>
      <c r="D11" s="25" t="s">
        <v>23</v>
      </c>
      <c r="E11" s="26">
        <v>6</v>
      </c>
      <c r="F11" s="26">
        <v>0</v>
      </c>
      <c r="G11" s="25">
        <f t="shared" si="0"/>
        <v>0</v>
      </c>
      <c r="H11" s="23"/>
      <c r="I11" s="59"/>
      <c r="J11" s="59"/>
      <c r="L11" s="60"/>
      <c r="M11" s="60"/>
      <c r="N11" s="61"/>
    </row>
    <row r="12" s="13" customFormat="1" ht="33" customHeight="1" spans="1:14">
      <c r="A12" s="23">
        <v>8</v>
      </c>
      <c r="B12" s="24" t="s">
        <v>25</v>
      </c>
      <c r="C12" s="24" t="s">
        <v>12</v>
      </c>
      <c r="D12" s="25" t="s">
        <v>26</v>
      </c>
      <c r="E12" s="26">
        <v>2</v>
      </c>
      <c r="F12" s="26">
        <v>0</v>
      </c>
      <c r="G12" s="25">
        <f t="shared" si="0"/>
        <v>0</v>
      </c>
      <c r="H12" s="23"/>
      <c r="I12" s="59"/>
      <c r="J12" s="59"/>
      <c r="L12" s="60"/>
      <c r="M12" s="60"/>
      <c r="N12" s="61"/>
    </row>
    <row r="13" s="13" customFormat="1" ht="29" customHeight="1" spans="1:14">
      <c r="A13" s="23">
        <v>9</v>
      </c>
      <c r="B13" s="27" t="s">
        <v>27</v>
      </c>
      <c r="C13" s="27" t="s">
        <v>28</v>
      </c>
      <c r="D13" s="25" t="s">
        <v>29</v>
      </c>
      <c r="E13" s="26">
        <v>2</v>
      </c>
      <c r="F13" s="26">
        <v>0</v>
      </c>
      <c r="G13" s="25">
        <f t="shared" si="0"/>
        <v>0</v>
      </c>
      <c r="H13" s="23"/>
      <c r="I13" s="59"/>
      <c r="J13" s="59"/>
      <c r="L13" s="60"/>
      <c r="M13" s="60"/>
      <c r="N13" s="61"/>
    </row>
    <row r="14" s="13" customFormat="1" ht="27" customHeight="1" spans="1:14">
      <c r="A14" s="23">
        <v>10</v>
      </c>
      <c r="B14" s="28" t="s">
        <v>30</v>
      </c>
      <c r="C14" s="24" t="s">
        <v>12</v>
      </c>
      <c r="D14" s="25" t="s">
        <v>13</v>
      </c>
      <c r="E14" s="26">
        <v>300</v>
      </c>
      <c r="F14" s="26">
        <v>0</v>
      </c>
      <c r="G14" s="25">
        <f t="shared" si="0"/>
        <v>0</v>
      </c>
      <c r="H14" s="23"/>
      <c r="I14" s="59"/>
      <c r="J14" s="59"/>
      <c r="L14" s="60"/>
      <c r="M14" s="60"/>
      <c r="N14" s="61"/>
    </row>
    <row r="15" s="13" customFormat="1" ht="25" customHeight="1" spans="1:14">
      <c r="A15" s="23">
        <v>11</v>
      </c>
      <c r="B15" s="28" t="s">
        <v>31</v>
      </c>
      <c r="C15" s="24" t="s">
        <v>12</v>
      </c>
      <c r="D15" s="25" t="s">
        <v>13</v>
      </c>
      <c r="E15" s="26">
        <v>150</v>
      </c>
      <c r="F15" s="26">
        <v>0</v>
      </c>
      <c r="G15" s="25">
        <f t="shared" si="0"/>
        <v>0</v>
      </c>
      <c r="H15" s="23"/>
      <c r="I15" s="59"/>
      <c r="J15" s="59"/>
      <c r="L15" s="60"/>
      <c r="M15" s="60"/>
      <c r="N15" s="61"/>
    </row>
    <row r="16" s="13" customFormat="1" ht="27" customHeight="1" spans="1:14">
      <c r="A16" s="23">
        <v>12</v>
      </c>
      <c r="B16" s="23" t="s">
        <v>32</v>
      </c>
      <c r="C16" s="24" t="s">
        <v>12</v>
      </c>
      <c r="D16" s="25" t="s">
        <v>16</v>
      </c>
      <c r="E16" s="26">
        <v>600</v>
      </c>
      <c r="F16" s="26">
        <v>0</v>
      </c>
      <c r="G16" s="25">
        <f t="shared" si="0"/>
        <v>0</v>
      </c>
      <c r="H16" s="23"/>
      <c r="I16" s="59"/>
      <c r="J16" s="59"/>
      <c r="L16" s="60"/>
      <c r="M16" s="60"/>
      <c r="N16" s="61"/>
    </row>
    <row r="17" s="13" customFormat="1" spans="1:14">
      <c r="A17" s="23">
        <v>13</v>
      </c>
      <c r="B17" s="29" t="s">
        <v>33</v>
      </c>
      <c r="C17" s="30"/>
      <c r="D17" s="25" t="s">
        <v>34</v>
      </c>
      <c r="E17" s="25">
        <v>8</v>
      </c>
      <c r="F17" s="26">
        <v>0</v>
      </c>
      <c r="G17" s="25">
        <f t="shared" si="0"/>
        <v>0</v>
      </c>
      <c r="H17" s="23" t="s">
        <v>35</v>
      </c>
      <c r="I17" s="59"/>
      <c r="J17" s="59"/>
      <c r="L17" s="60"/>
      <c r="M17" s="60"/>
      <c r="N17" s="61"/>
    </row>
    <row r="18" s="13" customFormat="1" ht="26" customHeight="1" spans="1:14">
      <c r="A18" s="23">
        <v>14</v>
      </c>
      <c r="B18" s="20" t="s">
        <v>36</v>
      </c>
      <c r="C18" s="22"/>
      <c r="D18" s="25" t="s">
        <v>37</v>
      </c>
      <c r="E18" s="25">
        <v>24</v>
      </c>
      <c r="F18" s="26">
        <v>0</v>
      </c>
      <c r="G18" s="25">
        <f t="shared" si="0"/>
        <v>0</v>
      </c>
      <c r="H18" s="23"/>
      <c r="I18" s="59"/>
      <c r="J18" s="59"/>
      <c r="L18" s="60"/>
      <c r="M18" s="60"/>
      <c r="N18" s="61"/>
    </row>
    <row r="19" s="13" customFormat="1" ht="30" customHeight="1" spans="1:14">
      <c r="A19" s="23">
        <v>15</v>
      </c>
      <c r="B19" s="29" t="s">
        <v>38</v>
      </c>
      <c r="C19" s="30"/>
      <c r="D19" s="25" t="s">
        <v>34</v>
      </c>
      <c r="E19" s="25">
        <v>28</v>
      </c>
      <c r="F19" s="26">
        <v>0</v>
      </c>
      <c r="G19" s="25">
        <f t="shared" si="0"/>
        <v>0</v>
      </c>
      <c r="H19" s="23" t="s">
        <v>39</v>
      </c>
      <c r="I19" s="59"/>
      <c r="J19" s="59"/>
      <c r="L19" s="60"/>
      <c r="M19" s="60"/>
      <c r="N19" s="61"/>
    </row>
    <row r="20" s="13" customFormat="1" ht="30" customHeight="1" spans="1:14">
      <c r="A20" s="23">
        <v>16</v>
      </c>
      <c r="B20" s="29" t="s">
        <v>40</v>
      </c>
      <c r="C20" s="30"/>
      <c r="D20" s="25" t="s">
        <v>41</v>
      </c>
      <c r="E20" s="25">
        <v>900</v>
      </c>
      <c r="F20" s="26">
        <v>0</v>
      </c>
      <c r="G20" s="25">
        <f t="shared" si="0"/>
        <v>0</v>
      </c>
      <c r="H20" s="23" t="s">
        <v>42</v>
      </c>
      <c r="I20" s="59"/>
      <c r="J20" s="59"/>
      <c r="L20" s="60"/>
      <c r="M20" s="60"/>
      <c r="N20" s="61"/>
    </row>
    <row r="21" ht="27" customHeight="1" spans="1:14">
      <c r="A21" s="23">
        <v>17</v>
      </c>
      <c r="B21" s="29" t="s">
        <v>43</v>
      </c>
      <c r="C21" s="30"/>
      <c r="D21" s="31" t="s">
        <v>44</v>
      </c>
      <c r="E21" s="31">
        <v>3</v>
      </c>
      <c r="F21" s="26">
        <v>0</v>
      </c>
      <c r="G21" s="25">
        <f t="shared" si="0"/>
        <v>0</v>
      </c>
      <c r="H21" s="23"/>
      <c r="I21" s="56"/>
      <c r="J21" s="56"/>
      <c r="L21" s="57"/>
      <c r="M21" s="57"/>
      <c r="N21" s="58"/>
    </row>
    <row r="22" ht="24" customHeight="1" spans="1:8">
      <c r="A22" s="32" t="s">
        <v>45</v>
      </c>
      <c r="B22" s="32" t="s">
        <v>46</v>
      </c>
      <c r="C22" s="21"/>
      <c r="D22" s="33"/>
      <c r="E22" s="33"/>
      <c r="F22" s="34"/>
      <c r="G22" s="34">
        <f>SUM(G5:G21)</f>
        <v>0</v>
      </c>
      <c r="H22" s="23"/>
    </row>
    <row r="23" spans="1:8">
      <c r="A23" s="35" t="s">
        <v>47</v>
      </c>
      <c r="B23" s="35"/>
      <c r="C23" s="35"/>
      <c r="D23" s="35"/>
      <c r="E23" s="35"/>
      <c r="F23" s="35"/>
      <c r="G23" s="23"/>
      <c r="H23" s="23"/>
    </row>
    <row r="24" spans="1:8">
      <c r="A24" s="23">
        <v>18</v>
      </c>
      <c r="B24" s="28" t="s">
        <v>48</v>
      </c>
      <c r="C24" s="24" t="s">
        <v>49</v>
      </c>
      <c r="D24" s="25" t="s">
        <v>21</v>
      </c>
      <c r="E24" s="26">
        <v>1</v>
      </c>
      <c r="F24" s="26">
        <v>0</v>
      </c>
      <c r="G24" s="25">
        <f t="shared" ref="G24:G27" si="1">E24*F24</f>
        <v>0</v>
      </c>
      <c r="H24" s="23" t="s">
        <v>50</v>
      </c>
    </row>
    <row r="25" spans="1:8">
      <c r="A25" s="23">
        <v>19</v>
      </c>
      <c r="B25" s="28" t="s">
        <v>51</v>
      </c>
      <c r="C25" s="28" t="s">
        <v>52</v>
      </c>
      <c r="D25" s="25" t="s">
        <v>13</v>
      </c>
      <c r="E25" s="26">
        <v>2</v>
      </c>
      <c r="F25" s="26">
        <v>0</v>
      </c>
      <c r="G25" s="25">
        <f t="shared" si="1"/>
        <v>0</v>
      </c>
      <c r="H25" s="23" t="s">
        <v>50</v>
      </c>
    </row>
    <row r="26" spans="1:8">
      <c r="A26" s="23">
        <v>20</v>
      </c>
      <c r="B26" s="23" t="s">
        <v>53</v>
      </c>
      <c r="C26" s="23" t="s">
        <v>54</v>
      </c>
      <c r="D26" s="25" t="s">
        <v>23</v>
      </c>
      <c r="E26" s="25">
        <v>60</v>
      </c>
      <c r="F26" s="26">
        <v>0</v>
      </c>
      <c r="G26" s="25">
        <f t="shared" si="1"/>
        <v>0</v>
      </c>
      <c r="H26" s="23" t="s">
        <v>50</v>
      </c>
    </row>
    <row r="27" s="14" customFormat="1" spans="1:8">
      <c r="A27" s="36">
        <v>21</v>
      </c>
      <c r="B27" s="37" t="s">
        <v>55</v>
      </c>
      <c r="C27" s="37" t="s">
        <v>12</v>
      </c>
      <c r="D27" s="38" t="s">
        <v>13</v>
      </c>
      <c r="E27" s="39">
        <v>1</v>
      </c>
      <c r="F27" s="39">
        <v>0</v>
      </c>
      <c r="G27" s="38">
        <f t="shared" si="1"/>
        <v>0</v>
      </c>
      <c r="H27" s="36"/>
    </row>
    <row r="28" spans="1:8">
      <c r="A28" s="23">
        <v>22</v>
      </c>
      <c r="B28" s="28" t="s">
        <v>56</v>
      </c>
      <c r="C28" s="23"/>
      <c r="D28" s="25" t="s">
        <v>34</v>
      </c>
      <c r="E28" s="25">
        <v>2</v>
      </c>
      <c r="F28" s="26">
        <v>0</v>
      </c>
      <c r="G28" s="25">
        <f t="shared" ref="G28:G40" si="2">F28*E28</f>
        <v>0</v>
      </c>
      <c r="H28" s="23"/>
    </row>
    <row r="29" spans="1:8">
      <c r="A29" s="23">
        <v>23</v>
      </c>
      <c r="B29" s="40" t="s">
        <v>57</v>
      </c>
      <c r="C29" s="41"/>
      <c r="D29" s="25" t="s">
        <v>34</v>
      </c>
      <c r="E29" s="25">
        <v>0.5</v>
      </c>
      <c r="F29" s="26">
        <v>0</v>
      </c>
      <c r="G29" s="25">
        <f t="shared" si="2"/>
        <v>0</v>
      </c>
      <c r="H29" s="23"/>
    </row>
    <row r="30" spans="1:8">
      <c r="A30" s="23">
        <v>24</v>
      </c>
      <c r="B30" s="29" t="s">
        <v>58</v>
      </c>
      <c r="C30" s="30"/>
      <c r="D30" s="25" t="s">
        <v>34</v>
      </c>
      <c r="E30" s="42">
        <v>1</v>
      </c>
      <c r="F30" s="26">
        <v>0</v>
      </c>
      <c r="G30" s="25">
        <f t="shared" si="2"/>
        <v>0</v>
      </c>
      <c r="H30" s="23"/>
    </row>
    <row r="31" spans="1:8">
      <c r="A31" s="23">
        <v>25</v>
      </c>
      <c r="B31" s="29" t="s">
        <v>59</v>
      </c>
      <c r="C31" s="30"/>
      <c r="D31" s="31" t="s">
        <v>44</v>
      </c>
      <c r="E31" s="42">
        <v>3</v>
      </c>
      <c r="F31" s="26">
        <v>0</v>
      </c>
      <c r="G31" s="25">
        <f t="shared" si="2"/>
        <v>0</v>
      </c>
      <c r="H31" s="23"/>
    </row>
    <row r="32" spans="1:8">
      <c r="A32" s="23">
        <v>26</v>
      </c>
      <c r="B32" s="29" t="s">
        <v>60</v>
      </c>
      <c r="C32" s="30"/>
      <c r="D32" s="25" t="s">
        <v>61</v>
      </c>
      <c r="E32" s="42">
        <v>240</v>
      </c>
      <c r="F32" s="26">
        <v>0</v>
      </c>
      <c r="G32" s="25">
        <f t="shared" si="2"/>
        <v>0</v>
      </c>
      <c r="H32" s="23"/>
    </row>
    <row r="33" spans="1:8">
      <c r="A33" s="23">
        <v>27</v>
      </c>
      <c r="B33" s="29" t="s">
        <v>62</v>
      </c>
      <c r="C33" s="30"/>
      <c r="D33" s="31" t="s">
        <v>44</v>
      </c>
      <c r="E33" s="42">
        <v>1</v>
      </c>
      <c r="F33" s="26">
        <v>0</v>
      </c>
      <c r="G33" s="25">
        <f t="shared" si="2"/>
        <v>0</v>
      </c>
      <c r="H33" s="23"/>
    </row>
    <row r="34" spans="1:8">
      <c r="A34" s="23">
        <v>28</v>
      </c>
      <c r="B34" s="29" t="s">
        <v>63</v>
      </c>
      <c r="C34" s="30"/>
      <c r="D34" s="31" t="s">
        <v>44</v>
      </c>
      <c r="E34" s="42">
        <v>3</v>
      </c>
      <c r="F34" s="26">
        <v>0</v>
      </c>
      <c r="G34" s="25">
        <f t="shared" si="2"/>
        <v>0</v>
      </c>
      <c r="H34" s="23"/>
    </row>
    <row r="35" spans="1:8">
      <c r="A35" s="23">
        <v>29</v>
      </c>
      <c r="B35" s="29" t="s">
        <v>64</v>
      </c>
      <c r="C35" s="30"/>
      <c r="D35" s="31" t="s">
        <v>44</v>
      </c>
      <c r="E35" s="42">
        <v>1</v>
      </c>
      <c r="F35" s="26">
        <v>0</v>
      </c>
      <c r="G35" s="25">
        <f t="shared" si="2"/>
        <v>0</v>
      </c>
      <c r="H35" s="23"/>
    </row>
    <row r="36" spans="1:8">
      <c r="A36" s="23">
        <v>30</v>
      </c>
      <c r="B36" s="29" t="s">
        <v>65</v>
      </c>
      <c r="C36" s="30"/>
      <c r="D36" s="31" t="s">
        <v>44</v>
      </c>
      <c r="E36" s="42">
        <v>1</v>
      </c>
      <c r="F36" s="26">
        <v>0</v>
      </c>
      <c r="G36" s="25">
        <f t="shared" si="2"/>
        <v>0</v>
      </c>
      <c r="H36" s="23"/>
    </row>
    <row r="37" spans="1:8">
      <c r="A37" s="23">
        <v>31</v>
      </c>
      <c r="B37" s="29" t="s">
        <v>66</v>
      </c>
      <c r="C37" s="30"/>
      <c r="D37" s="31" t="s">
        <v>44</v>
      </c>
      <c r="E37" s="42">
        <v>1</v>
      </c>
      <c r="F37" s="26">
        <v>0</v>
      </c>
      <c r="G37" s="25">
        <f t="shared" si="2"/>
        <v>0</v>
      </c>
      <c r="H37" s="23"/>
    </row>
    <row r="38" spans="1:8">
      <c r="A38" s="23">
        <v>32</v>
      </c>
      <c r="B38" s="29" t="s">
        <v>67</v>
      </c>
      <c r="C38" s="30"/>
      <c r="D38" s="31" t="s">
        <v>44</v>
      </c>
      <c r="E38" s="42">
        <v>1</v>
      </c>
      <c r="F38" s="26">
        <v>0</v>
      </c>
      <c r="G38" s="25">
        <f t="shared" si="2"/>
        <v>0</v>
      </c>
      <c r="H38" s="23"/>
    </row>
    <row r="39" spans="1:8">
      <c r="A39" s="23">
        <v>33</v>
      </c>
      <c r="B39" s="29" t="s">
        <v>68</v>
      </c>
      <c r="C39" s="30"/>
      <c r="D39" s="31" t="s">
        <v>44</v>
      </c>
      <c r="E39" s="42">
        <v>1</v>
      </c>
      <c r="F39" s="26">
        <v>0</v>
      </c>
      <c r="G39" s="25">
        <f t="shared" si="2"/>
        <v>0</v>
      </c>
      <c r="H39" s="23"/>
    </row>
    <row r="40" spans="1:8">
      <c r="A40" s="23">
        <v>34</v>
      </c>
      <c r="B40" s="29" t="s">
        <v>69</v>
      </c>
      <c r="C40" s="30"/>
      <c r="D40" s="31" t="s">
        <v>44</v>
      </c>
      <c r="E40" s="43">
        <v>6</v>
      </c>
      <c r="F40" s="26">
        <v>0</v>
      </c>
      <c r="G40" s="25">
        <f t="shared" si="2"/>
        <v>0</v>
      </c>
      <c r="H40" s="23"/>
    </row>
    <row r="41" spans="1:8">
      <c r="A41" s="44" t="s">
        <v>70</v>
      </c>
      <c r="B41" s="32" t="s">
        <v>71</v>
      </c>
      <c r="C41" s="45"/>
      <c r="D41" s="33"/>
      <c r="E41" s="46"/>
      <c r="F41" s="34"/>
      <c r="G41" s="34">
        <f>SUM(G24:G40)</f>
        <v>0</v>
      </c>
      <c r="H41" s="23"/>
    </row>
    <row r="42" spans="1:8">
      <c r="A42" s="23" t="s">
        <v>72</v>
      </c>
      <c r="B42" s="23"/>
      <c r="C42" s="23"/>
      <c r="D42" s="23"/>
      <c r="E42" s="23"/>
      <c r="F42" s="23"/>
      <c r="G42" s="23"/>
      <c r="H42" s="23"/>
    </row>
    <row r="43" spans="1:8">
      <c r="A43" s="23">
        <v>35</v>
      </c>
      <c r="B43" s="47" t="s">
        <v>73</v>
      </c>
      <c r="C43" s="48"/>
      <c r="D43" s="31" t="s">
        <v>34</v>
      </c>
      <c r="E43" s="31">
        <v>4</v>
      </c>
      <c r="F43" s="31">
        <v>0</v>
      </c>
      <c r="G43" s="25">
        <f>E43*F43</f>
        <v>0</v>
      </c>
      <c r="H43" s="23"/>
    </row>
    <row r="44" spans="1:8">
      <c r="A44" s="24" t="s">
        <v>74</v>
      </c>
      <c r="B44" s="32" t="s">
        <v>75</v>
      </c>
      <c r="C44" s="21"/>
      <c r="D44" s="33"/>
      <c r="E44" s="33"/>
      <c r="F44" s="34"/>
      <c r="G44" s="34">
        <f>SUM(G43)</f>
        <v>0</v>
      </c>
      <c r="H44" s="23"/>
    </row>
    <row r="45" spans="1:8">
      <c r="A45" s="24" t="s">
        <v>76</v>
      </c>
      <c r="B45" s="32" t="s">
        <v>77</v>
      </c>
      <c r="C45" s="21"/>
      <c r="D45" s="33"/>
      <c r="E45" s="33"/>
      <c r="F45" s="34"/>
      <c r="G45" s="34">
        <f>G44+G41+G22</f>
        <v>0</v>
      </c>
      <c r="H45" s="23"/>
    </row>
    <row r="46" spans="1:8">
      <c r="A46" s="32" t="s">
        <v>78</v>
      </c>
      <c r="B46" s="49"/>
      <c r="C46" s="49"/>
      <c r="D46" s="49"/>
      <c r="E46" s="49"/>
      <c r="F46" s="49"/>
      <c r="G46" s="49"/>
      <c r="H46" s="50"/>
    </row>
    <row r="47" ht="28.5" spans="1:8">
      <c r="A47" s="23">
        <v>36</v>
      </c>
      <c r="B47" s="29" t="s">
        <v>40</v>
      </c>
      <c r="C47" s="30"/>
      <c r="D47" s="25" t="s">
        <v>41</v>
      </c>
      <c r="E47" s="25">
        <v>500</v>
      </c>
      <c r="F47" s="25">
        <v>0</v>
      </c>
      <c r="G47" s="25">
        <f>E47*F47</f>
        <v>0</v>
      </c>
      <c r="H47" s="23" t="s">
        <v>79</v>
      </c>
    </row>
    <row r="48" spans="1:8">
      <c r="A48" s="44" t="s">
        <v>80</v>
      </c>
      <c r="B48" s="32" t="s">
        <v>81</v>
      </c>
      <c r="C48" s="51"/>
      <c r="D48" s="51"/>
      <c r="E48" s="51"/>
      <c r="F48" s="51"/>
      <c r="G48" s="51">
        <f>G47</f>
        <v>0</v>
      </c>
      <c r="H48" s="52"/>
    </row>
    <row r="49" spans="1:8">
      <c r="A49" s="53" t="s">
        <v>82</v>
      </c>
      <c r="B49" s="53"/>
      <c r="C49" s="53"/>
      <c r="D49" s="53"/>
      <c r="E49" s="53"/>
      <c r="F49" s="53"/>
      <c r="G49" s="54">
        <f>G45+G48</f>
        <v>0</v>
      </c>
      <c r="H49" s="55" t="s">
        <v>83</v>
      </c>
    </row>
  </sheetData>
  <mergeCells count="26">
    <mergeCell ref="A1:H1"/>
    <mergeCell ref="A3:H3"/>
    <mergeCell ref="A4:H4"/>
    <mergeCell ref="B17:C17"/>
    <mergeCell ref="B18:C18"/>
    <mergeCell ref="B19:C19"/>
    <mergeCell ref="B20:C20"/>
    <mergeCell ref="B21:C21"/>
    <mergeCell ref="A23:H23"/>
    <mergeCell ref="B29:C29"/>
    <mergeCell ref="B30:C30"/>
    <mergeCell ref="B31:C31"/>
    <mergeCell ref="B32:C32"/>
    <mergeCell ref="B33:C33"/>
    <mergeCell ref="B34:C34"/>
    <mergeCell ref="B35:C35"/>
    <mergeCell ref="B36:C36"/>
    <mergeCell ref="B37:C37"/>
    <mergeCell ref="B38:C38"/>
    <mergeCell ref="B39:C39"/>
    <mergeCell ref="B40:C40"/>
    <mergeCell ref="A42:H42"/>
    <mergeCell ref="B43:C43"/>
    <mergeCell ref="A46:H46"/>
    <mergeCell ref="B47:C47"/>
    <mergeCell ref="A49:F49"/>
  </mergeCells>
  <pageMargins left="0.25" right="0.25" top="0.75" bottom="0.75" header="0.3" footer="0.3"/>
  <pageSetup paperSize="9" scale="4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F16" sqref="F16"/>
    </sheetView>
  </sheetViews>
  <sheetFormatPr defaultColWidth="9" defaultRowHeight="14.25" outlineLevelRow="5" outlineLevelCol="6"/>
  <cols>
    <col min="1" max="1" width="27.8333333333333" customWidth="1"/>
    <col min="2" max="2" width="16.5" customWidth="1"/>
    <col min="5" max="5" width="17.8333333333333" customWidth="1"/>
    <col min="6" max="6" width="16.3333333333333" customWidth="1"/>
    <col min="7" max="7" width="35.1666666666667" customWidth="1"/>
  </cols>
  <sheetData>
    <row r="1" ht="51" customHeight="1" spans="1:7">
      <c r="A1" s="1" t="s">
        <v>84</v>
      </c>
      <c r="B1" s="1"/>
      <c r="C1" s="1"/>
      <c r="D1" s="1"/>
      <c r="E1" s="1"/>
      <c r="F1" s="1"/>
      <c r="G1" s="1"/>
    </row>
    <row r="2" ht="38.25" customHeight="1" spans="1:7">
      <c r="A2" s="2"/>
      <c r="B2" s="2"/>
      <c r="C2" s="2"/>
      <c r="D2" s="2" t="s">
        <v>85</v>
      </c>
      <c r="E2" s="2"/>
      <c r="F2" s="2"/>
      <c r="G2" s="2"/>
    </row>
    <row r="3" ht="33" customHeight="1" spans="1:7">
      <c r="A3" s="3" t="s">
        <v>86</v>
      </c>
      <c r="B3" s="4" t="s">
        <v>87</v>
      </c>
      <c r="C3" s="4" t="s">
        <v>88</v>
      </c>
      <c r="D3" s="4"/>
      <c r="E3" s="4" t="s">
        <v>89</v>
      </c>
      <c r="F3" s="3" t="s">
        <v>90</v>
      </c>
      <c r="G3" s="5" t="s">
        <v>91</v>
      </c>
    </row>
    <row r="4" ht="40.5" customHeight="1" spans="1:7">
      <c r="A4" s="3"/>
      <c r="B4" s="4" t="s">
        <v>92</v>
      </c>
      <c r="C4" s="4" t="s">
        <v>93</v>
      </c>
      <c r="D4" s="4"/>
      <c r="E4" s="4"/>
      <c r="F4" s="3"/>
      <c r="G4" s="5"/>
    </row>
    <row r="5" ht="33" customHeight="1" spans="1:7">
      <c r="A5" s="6"/>
      <c r="B5" s="6"/>
      <c r="C5" s="7" t="s">
        <v>94</v>
      </c>
      <c r="D5" s="7"/>
      <c r="E5" s="8"/>
      <c r="F5" s="9" t="s">
        <v>95</v>
      </c>
      <c r="G5" s="10"/>
    </row>
    <row r="6" ht="93" customHeight="1" spans="1:7">
      <c r="A6" s="11"/>
      <c r="B6" s="11"/>
      <c r="C6" s="11"/>
      <c r="D6" s="11" t="s">
        <v>96</v>
      </c>
      <c r="E6" s="11"/>
      <c r="F6" s="11"/>
      <c r="G6" s="11"/>
    </row>
  </sheetData>
  <mergeCells count="12">
    <mergeCell ref="A1:G1"/>
    <mergeCell ref="A2:C2"/>
    <mergeCell ref="D2:G2"/>
    <mergeCell ref="C3:D3"/>
    <mergeCell ref="C4:D4"/>
    <mergeCell ref="C5:D5"/>
    <mergeCell ref="A6:C6"/>
    <mergeCell ref="D6:G6"/>
    <mergeCell ref="A3:A4"/>
    <mergeCell ref="E3:E4"/>
    <mergeCell ref="F3:F4"/>
    <mergeCell ref="G3:G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微软中国</Company>
  <Application>Microsoft Macintosh Excel</Application>
  <HeadingPairs>
    <vt:vector size="2" baseType="variant">
      <vt:variant>
        <vt:lpstr>工作表</vt:lpstr>
      </vt:variant>
      <vt:variant>
        <vt:i4>2</vt:i4>
      </vt:variant>
    </vt:vector>
  </HeadingPairs>
  <TitlesOfParts>
    <vt:vector size="2" baseType="lpstr">
      <vt:lpstr>报价明细</vt:lpstr>
      <vt:lpstr>报价一览表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李小芳</cp:lastModifiedBy>
  <dcterms:created xsi:type="dcterms:W3CDTF">2011-08-11T12:31:00Z</dcterms:created>
  <cp:lastPrinted>2017-09-28T01:07:00Z</cp:lastPrinted>
  <dcterms:modified xsi:type="dcterms:W3CDTF">2024-09-09T07:22:06Z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983F518F505319DD942AD566E4785F88_43</vt:lpwstr>
  </property>
</Properties>
</file>