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723" activeTab="2"/>
  </bookViews>
  <sheets>
    <sheet name="附件1-医院零星标识制作服务采购需求表" sheetId="5" r:id="rId1"/>
    <sheet name="附件2-医院零星标识制作服务巡查和维护要求" sheetId="3" r:id="rId2"/>
    <sheet name="附件3-医院零星标识制作服务采购报价分项表" sheetId="8" r:id="rId3"/>
    <sheet name="附件4-医院零星标识制作服务采购报价总表" sheetId="6" r:id="rId4"/>
  </sheets>
  <definedNames>
    <definedName name="_xlnm._FilterDatabase" localSheetId="2" hidden="1">'附件3-医院零星标识制作服务采购报价分项表'!$A$3:$H$95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5" name="ID_DE16AA7504684FF8B73F4B6A09990BA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88490" y="2985135"/>
          <a:ext cx="2505075" cy="1203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C064AC2D3FE4980BC4DA148F6C6C72A" descr="167703787366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198090" y="21778595"/>
          <a:ext cx="952500" cy="1985645"/>
        </a:xfrm>
        <a:prstGeom prst="rect">
          <a:avLst/>
        </a:prstGeom>
      </xdr:spPr>
    </xdr:pic>
  </etc:cellImage>
  <etc:cellImage>
    <xdr:pic>
      <xdr:nvPicPr>
        <xdr:cNvPr id="39" name="ID_D4CED8848CA4497EBDEC320793A09398" descr="16769747706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210300" y="22374225"/>
          <a:ext cx="1630680" cy="828675"/>
        </a:xfrm>
        <a:prstGeom prst="rect">
          <a:avLst/>
        </a:prstGeom>
      </xdr:spPr>
    </xdr:pic>
  </etc:cellImage>
  <etc:cellImage>
    <xdr:pic>
      <xdr:nvPicPr>
        <xdr:cNvPr id="64" name="ID_416DDE50AE7845EE88965209A5959B7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10300" y="35589845"/>
          <a:ext cx="860425" cy="492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70933E88D32840CEB3C501BF1081E65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105525" y="34028380"/>
          <a:ext cx="971550" cy="403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1" name="ID_A476595379054EE19A0D04AC7651A72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57900" y="34361755"/>
          <a:ext cx="631190" cy="314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65FC98A68ED84DA6A6C472AEE59759E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143625" y="38105080"/>
          <a:ext cx="838200" cy="389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3C5A79D6D4AE4BE3849CAB066235308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57900" y="16611600"/>
          <a:ext cx="705485" cy="956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7959D928435D46C3A538CE46557A8D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15050" y="17529175"/>
          <a:ext cx="609600" cy="901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0AADFA45CBB74AEBB2650BF6E5D926F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53150" y="12582525"/>
          <a:ext cx="496570" cy="847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90BE3FD081B24D60B6BB287C3CD68A9B" descr="1677037942838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182360" y="8446135"/>
          <a:ext cx="760730" cy="657225"/>
        </a:xfrm>
        <a:prstGeom prst="rect">
          <a:avLst/>
        </a:prstGeom>
      </xdr:spPr>
    </xdr:pic>
  </etc:cellImage>
  <etc:cellImage>
    <xdr:pic>
      <xdr:nvPicPr>
        <xdr:cNvPr id="76" name="ID_B00823EA7FD34C15813221B546BA824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086475" y="9170035"/>
          <a:ext cx="331470" cy="59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8DA1D34437C44558B8D663185ADF4C3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174740" y="5450840"/>
          <a:ext cx="641985" cy="371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97D1F86A6C9F40F99EEABB830AA5E2F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124575" y="3278505"/>
          <a:ext cx="878205" cy="290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82931BB179AB43249FAD42730CB80C6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249670" y="2701290"/>
          <a:ext cx="396875" cy="476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16D3C21CF116416CA99C8BD4898022CA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6126480" y="2259965"/>
          <a:ext cx="834390" cy="415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B48C288A936C44CD9182A266330DC70A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6181090" y="1790700"/>
          <a:ext cx="857885" cy="426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569189CA363C4ABAAF74EF4BE153675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266180" y="1094740"/>
          <a:ext cx="765175" cy="3810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<sst xmlns="http://schemas.openxmlformats.org/spreadsheetml/2006/main" count="603" uniqueCount="250">
  <si>
    <t>附件1：</t>
  </si>
  <si>
    <t>医院零星标识制作服务采购需求表</t>
  </si>
  <si>
    <t>编号</t>
  </si>
  <si>
    <t>类别</t>
  </si>
  <si>
    <t>项目名称</t>
  </si>
  <si>
    <t>材质工艺</t>
  </si>
  <si>
    <t>单位</t>
  </si>
  <si>
    <t>年估用量</t>
  </si>
  <si>
    <t>图例</t>
  </si>
  <si>
    <t>喷绘印刷类</t>
  </si>
  <si>
    <t>户外背胶</t>
  </si>
  <si>
    <t>户外背胶彩印哑膜/光膜</t>
  </si>
  <si>
    <t>㎡</t>
  </si>
  <si>
    <t>户外可移背胶</t>
  </si>
  <si>
    <t xml:space="preserve">户外可移背胶彩印哑膜/光膜 </t>
  </si>
  <si>
    <t>户外背胶裱亚展板</t>
  </si>
  <si>
    <t>户外背胶彩印哑膜/光膜裱5mm亚展板</t>
  </si>
  <si>
    <t>户外背胶裱安迪板</t>
  </si>
  <si>
    <t>户外背胶彩印哑膜/光膜裱5mm安迪板</t>
  </si>
  <si>
    <t>地贴</t>
  </si>
  <si>
    <t>专用地贴背胶彩印</t>
  </si>
  <si>
    <t>防撞条</t>
  </si>
  <si>
    <t>超透UV彩白彩</t>
  </si>
  <si>
    <t>不干胶标签</t>
  </si>
  <si>
    <t>户外背胶彩印哑膜/光膜模切形状</t>
  </si>
  <si>
    <t>UV印刷类</t>
  </si>
  <si>
    <t>亚克力UV印刷</t>
  </si>
  <si>
    <t>3mm亚克力正/反UV印刷</t>
  </si>
  <si>
    <t>亚克力UV印刷（国产板）</t>
  </si>
  <si>
    <t>5mm亚克力正/反UV印刷</t>
  </si>
  <si>
    <t>亚克力UV印刷（合资板）</t>
  </si>
  <si>
    <t>5mm合资板亚克力正/反UV印刷</t>
  </si>
  <si>
    <t>8mm亚克力正/反UV印刷</t>
  </si>
  <si>
    <t>10mm亚克力正/反UV印刷</t>
  </si>
  <si>
    <t>结皮板/共挤板UV印刷</t>
  </si>
  <si>
    <t>5mm结皮板/共挤板UV印刷</t>
  </si>
  <si>
    <t>结皮板/共挤板UV印刷雕刻造型</t>
  </si>
  <si>
    <t>5mm结皮板/共挤板UV印刷雕刻造型</t>
  </si>
  <si>
    <t>10mm结皮板/共挤板UV印刷</t>
  </si>
  <si>
    <t>10mm结皮板/共挤板UV印刷雕刻造型</t>
  </si>
  <si>
    <t>灯布印刷</t>
  </si>
  <si>
    <t>户外黑底灯布UV印刷（550）</t>
  </si>
  <si>
    <t>户外白底灯布UV印刷（550）</t>
  </si>
  <si>
    <t>刀刮布UV印刷</t>
  </si>
  <si>
    <t>展示物料类</t>
  </si>
  <si>
    <t>易拉宝（800*1800）</t>
  </si>
  <si>
    <t>铝合金易拉宝含画面设计印刷</t>
  </si>
  <si>
    <t>套</t>
  </si>
  <si>
    <t>丽屏展架（600*1800）</t>
  </si>
  <si>
    <t>铝合金丽屏展示架（加配重）</t>
  </si>
  <si>
    <t>不锈钢立牌A（600*1800）</t>
  </si>
  <si>
    <t>不锈钢立式海报架不锈钢边框 (15斤重)</t>
  </si>
  <si>
    <t>不锈钢立牌B（600*1800）</t>
  </si>
  <si>
    <t>不锈钢立式海报架不锈钢边框 (80斤重)</t>
  </si>
  <si>
    <t>T型告示牌（A4)</t>
  </si>
  <si>
    <t>不锈钢T型告示牌（含座、架、框、内置底板及透明面板）</t>
  </si>
  <si>
    <t>个</t>
  </si>
  <si>
    <t>T型告示牌（A3)</t>
  </si>
  <si>
    <t>A型告示牌（800*1200）</t>
  </si>
  <si>
    <t>不锈钢（原色或金色）A型双面告示牌</t>
  </si>
  <si>
    <t>L型告示牌（600*800）</t>
  </si>
  <si>
    <t>不锈钢（原色或金色）L型单面告示牌</t>
  </si>
  <si>
    <t>包边条</t>
  </si>
  <si>
    <t>展板包边条PVC软管</t>
  </si>
  <si>
    <t>米</t>
  </si>
  <si>
    <t>消防专用地贴线</t>
  </si>
  <si>
    <t>红/黄/蓝警示色带</t>
  </si>
  <si>
    <t>旗帜横幅类</t>
  </si>
  <si>
    <t>旗帜（1号旗）</t>
  </si>
  <si>
    <t xml:space="preserve"> 旗帜布印刷2880*1600mm</t>
  </si>
  <si>
    <t>面</t>
  </si>
  <si>
    <t>旗帜（2号旗）</t>
  </si>
  <si>
    <t xml:space="preserve"> 旗帜布印刷2400*1600mm</t>
  </si>
  <si>
    <t>旗帜（3号旗）</t>
  </si>
  <si>
    <t xml:space="preserve"> 旗帜布印刷1920*1280mm</t>
  </si>
  <si>
    <t>旗帜（4号旗）</t>
  </si>
  <si>
    <t xml:space="preserve"> 旗帜布印刷1440*960mm</t>
  </si>
  <si>
    <t>旗帜（5号旗）</t>
  </si>
  <si>
    <t xml:space="preserve"> 旗帜布印刷960*640mm</t>
  </si>
  <si>
    <t>条幅印刷（高60cm)</t>
  </si>
  <si>
    <t>条幅布印刷，幅宽60cm</t>
  </si>
  <si>
    <t>m</t>
  </si>
  <si>
    <t>条幅印刷（高70cm)</t>
  </si>
  <si>
    <t>条幅布印刷，幅宽70cm</t>
  </si>
  <si>
    <t>条幅印刷（高80cm)</t>
  </si>
  <si>
    <t>条幅布印刷，幅宽80cm</t>
  </si>
  <si>
    <t>条幅印刷（高90cm)</t>
  </si>
  <si>
    <t>条幅布印刷，幅宽90cm</t>
  </si>
  <si>
    <t>条幅印刷（高100cm)</t>
  </si>
  <si>
    <t>条幅布印刷，幅宽100cm</t>
  </si>
  <si>
    <t>证卡类</t>
  </si>
  <si>
    <t>责任护士卡</t>
  </si>
  <si>
    <t>PVC卡uv正打（双面）55mm*86mm，1mm厚度</t>
  </si>
  <si>
    <t>张</t>
  </si>
  <si>
    <t>护理信息卡</t>
  </si>
  <si>
    <t>工作证</t>
  </si>
  <si>
    <t>PVC硬质卡套，200克双铜纸彩印配蓝色绳</t>
  </si>
  <si>
    <t>牌匾类</t>
  </si>
  <si>
    <t>不锈钢牌匾</t>
  </si>
  <si>
    <t>600*400mm不锈钢原色/钛金腐蚀牌</t>
  </si>
  <si>
    <t>块</t>
  </si>
  <si>
    <t>特殊尺寸定制不锈钢原色/钛金腐蚀牌</t>
  </si>
  <si>
    <t>金箔木托牌匾</t>
  </si>
  <si>
    <t>600*400金箔实木底牌匾</t>
  </si>
  <si>
    <t>特殊尺寸定制金箔实木底牌匾</t>
  </si>
  <si>
    <t>门牌标识</t>
  </si>
  <si>
    <t>三角亚克力门牌</t>
  </si>
  <si>
    <t>3mm亚克力热弯烤漆，局部烤漆，局部uv( 300mm*100mm )</t>
  </si>
  <si>
    <t>双层亚克力门牌</t>
  </si>
  <si>
    <t>10+5mm亚克力激光切割圆角uv正打（双层）250mm*120mm</t>
  </si>
  <si>
    <t>铝合金烤漆门牌</t>
  </si>
  <si>
    <t>铝合金双层底版带卡槽UV或丝印</t>
  </si>
  <si>
    <t>亚克力制品</t>
  </si>
  <si>
    <t>三角台签</t>
  </si>
  <si>
    <t>3mm亚克力UV印刷热弯三角形</t>
  </si>
  <si>
    <t>亚克力插槽</t>
  </si>
  <si>
    <t>3mm亚克力底板，2+2mm透明插槽</t>
  </si>
  <si>
    <t>L型台卡（A4)</t>
  </si>
  <si>
    <t>A4亚克力L型台牌厚度（2+2）</t>
  </si>
  <si>
    <t>L型台卡（A3）</t>
  </si>
  <si>
    <t>A3亚克力L型台牌厚度（2+2）</t>
  </si>
  <si>
    <t>T型台卡（A5)</t>
  </si>
  <si>
    <t>亚克力T型台牌（厚度3+3+10）</t>
  </si>
  <si>
    <t>氧气压力读数表</t>
  </si>
  <si>
    <t>2mm+2mm亚克力内部可转动内容，打孔配绳+背面内容户外可移背胶黑底</t>
  </si>
  <si>
    <t>亚克力隔板</t>
  </si>
  <si>
    <t>5mm亚克力板粘合隔板</t>
  </si>
  <si>
    <t>宣传栏</t>
  </si>
  <si>
    <t>亚克力夹画板(国产板）</t>
  </si>
  <si>
    <t>5+5mm透明国产亚克力夹画板，广告镙丝墙体固定</t>
  </si>
  <si>
    <t>亚克力夹画板(合资板材）</t>
  </si>
  <si>
    <t>5+5mm透明合资亚克力夹画板，广告镙丝墙体固定</t>
  </si>
  <si>
    <t>专家介绍栏</t>
  </si>
  <si>
    <t>专用铝合金水牌烤漆丝印，专家信息可更新式插槽，墙面固定安装</t>
  </si>
  <si>
    <t>铝合金开合式宣传栏（40型）</t>
  </si>
  <si>
    <t>40mm铝合金开合式宣传栏，内置底板与透明面板</t>
  </si>
  <si>
    <t>铝合金开合式宣传栏（60型）</t>
  </si>
  <si>
    <t>60mm铝合金开合式宣传栏，内置底板与透明面板</t>
  </si>
  <si>
    <t>磁吸式宣传栏（A3)</t>
  </si>
  <si>
    <t>铝合金围边磁吸式亚克力面板宣传栏</t>
  </si>
  <si>
    <t>磁吸式宣传栏（A2)</t>
  </si>
  <si>
    <t>磁吸式宣传栏（A1)</t>
  </si>
  <si>
    <t>灯箱</t>
  </si>
  <si>
    <t>双面铝合金烤漆卡布灯箱（不发光）</t>
  </si>
  <si>
    <t>专用双面卡布灯箱铝合金边框烤漆，</t>
  </si>
  <si>
    <t>双面铝合金烤漆卡布灯箱（发光）</t>
  </si>
  <si>
    <t>专用双面卡布灯箱铝合金边框烤漆，内置蓝景6300K灯珠，名牌电源，天花吊装</t>
  </si>
  <si>
    <t>单面铝合金烤漆卡布灯箱</t>
  </si>
  <si>
    <t>专用单面卡布灯箱铝合金边框烤漆，内置蓝景6300K灯珠，名牌电源，天花吊装</t>
  </si>
  <si>
    <t>软膜灯布</t>
  </si>
  <si>
    <t>UV软膜灯布，含车边条</t>
  </si>
  <si>
    <t>立体/发光字</t>
  </si>
  <si>
    <t>8#水晶字</t>
  </si>
  <si>
    <t>5+3mm亚克力粘合立体字</t>
  </si>
  <si>
    <t>cm</t>
  </si>
  <si>
    <t>11#水晶字</t>
  </si>
  <si>
    <t>8+3mm亚克力粘合立体字</t>
  </si>
  <si>
    <t>铁皮烤漆字</t>
  </si>
  <si>
    <t>1.2mm镀锌板焊接立体字，烤户外氟碳漆</t>
  </si>
  <si>
    <t>不锈钢/钛金立体字</t>
  </si>
  <si>
    <t>1.0mm原色/钛金不锈钢立体字</t>
  </si>
  <si>
    <t>不锈钢外露发光字</t>
  </si>
  <si>
    <t>1.2mm不锈钢焊接字形，正面镂空穿孔安装蓝景LED灯珠</t>
  </si>
  <si>
    <t>不锈钢亚克力发光字</t>
  </si>
  <si>
    <t>1.2mm不锈钢围边字，5mm亚克力面板，内置蓝景6300K灯珠</t>
  </si>
  <si>
    <t>不锈钢钢结构</t>
  </si>
  <si>
    <t>40mm304#不锈钢管焊接立体字钢结构架</t>
  </si>
  <si>
    <t>投影灯</t>
  </si>
  <si>
    <t>110W投影灯</t>
  </si>
  <si>
    <r>
      <rPr>
        <sz val="11"/>
        <color theme="1"/>
        <rFont val="宋体"/>
        <charset val="134"/>
      </rPr>
      <t>铝合金射灯</t>
    </r>
    <r>
      <rPr>
        <sz val="11"/>
        <color theme="1"/>
        <rFont val="Times New Roman"/>
        <charset val="134"/>
      </rPr>
      <t>110</t>
    </r>
    <r>
      <rPr>
        <sz val="11"/>
        <color theme="1"/>
        <rFont val="宋体"/>
        <charset val="134"/>
      </rPr>
      <t>瓦数（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米以内）</t>
    </r>
  </si>
  <si>
    <t>160W投影灯</t>
  </si>
  <si>
    <r>
      <rPr>
        <sz val="11"/>
        <color theme="1"/>
        <rFont val="宋体"/>
        <charset val="134"/>
      </rPr>
      <t>铝合金射灯</t>
    </r>
    <r>
      <rPr>
        <sz val="11"/>
        <color theme="1"/>
        <rFont val="Times New Roman"/>
        <charset val="134"/>
      </rPr>
      <t>160</t>
    </r>
    <r>
      <rPr>
        <sz val="11"/>
        <color theme="1"/>
        <rFont val="宋体"/>
        <charset val="134"/>
      </rPr>
      <t>瓦数（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米以内）</t>
    </r>
  </si>
  <si>
    <t>投影内容灯片</t>
  </si>
  <si>
    <r>
      <rPr>
        <sz val="11"/>
        <color theme="1"/>
        <rFont val="宋体"/>
        <charset val="134"/>
      </rPr>
      <t>投影灯内容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高温耐热玻璃</t>
    </r>
  </si>
  <si>
    <t>片</t>
  </si>
  <si>
    <t>导视牌</t>
  </si>
  <si>
    <t>院内立式导视牌</t>
  </si>
  <si>
    <t>1.2mm不锈钢激光切割焊接，打磨烤户外氟碳漆，面贴5mm亚克力透光面板，丝印标识内容，内置蓝景6300K灯珠，台湾明纬电源，地面预埋安装</t>
  </si>
  <si>
    <t>多媒体导视牌</t>
  </si>
  <si>
    <t>55寸多媒体触摸式交互电脑导视牌，钣金外壳，烤汽车漆，内置预定开发程序。</t>
  </si>
  <si>
    <t>台</t>
  </si>
  <si>
    <t>反光导视牌</t>
  </si>
  <si>
    <t>2mm铝板贴3M反光膜标识，80mm镀锌圆柱管，地面固定安装</t>
  </si>
  <si>
    <t>其它</t>
  </si>
  <si>
    <t>电线</t>
  </si>
  <si>
    <t>2/3/4/5多股电缆（配防火管、弯头、直通等配件）</t>
  </si>
  <si>
    <t>吊车</t>
  </si>
  <si>
    <t>班</t>
  </si>
  <si>
    <t>高空作业费</t>
  </si>
  <si>
    <t>高空作业</t>
  </si>
  <si>
    <t>人</t>
  </si>
  <si>
    <t>总计：</t>
  </si>
  <si>
    <t>1、以上采购物品名称、工艺、数量等均为估算和参考，供应商的设计需基本以上内容或优于以上内容，供应商在进行资质文件报名时，需提供响应及方案承诺；</t>
  </si>
  <si>
    <t>2、质保期期限不少于2年，为自物品交使用部门验收签字之日起计算，保修范围包括设备软硬件的所有零配件及第三方产品等；</t>
  </si>
  <si>
    <t>3、具体要求（包括品名、工艺、尺寸、数量等）以采购人现场需求为准，最终解释归采购人所有。</t>
  </si>
  <si>
    <t>附件2：</t>
  </si>
  <si>
    <t>医院零星标识制作服务巡查和维护要求</t>
  </si>
  <si>
    <t>序号</t>
  </si>
  <si>
    <t>内容</t>
  </si>
  <si>
    <t>巡查和维护要求</t>
  </si>
  <si>
    <t>适用范围</t>
  </si>
  <si>
    <t>标识的巡查、维护和管理</t>
  </si>
  <si>
    <t>目标</t>
  </si>
  <si>
    <t>确保标识清晰、准确、完好，及时发现和处理标识损坏、遮挡、脱落、纠错及过时的处理</t>
  </si>
  <si>
    <t>规则</t>
  </si>
  <si>
    <t>遵循预防、巡查、整改、更新等相结合的原则，确保标识设施的正常运用</t>
  </si>
  <si>
    <t>标识的清晰度、完好性</t>
  </si>
  <si>
    <t>标识的设置位置、高度、角度</t>
  </si>
  <si>
    <t>标识的夜间照明设施</t>
  </si>
  <si>
    <t>标识的遮挡、损坏、脱落、时效</t>
  </si>
  <si>
    <t>其它影响标识正常使用和安全的因素</t>
  </si>
  <si>
    <t>标准</t>
  </si>
  <si>
    <t>标识应清晰、醒目，字体、颜色、形状应符合设置标准</t>
  </si>
  <si>
    <t>标识设置位置应合理，便于识别、指引，避免重复或矛盾</t>
  </si>
  <si>
    <t>同类标识高度统一、角度适宜，避免遮挡、损坏等</t>
  </si>
  <si>
    <t>夜间标识设施应完好、可正常使用</t>
  </si>
  <si>
    <t>巡查中发现的问题，应及时进行整改或汇总经采购人确认整改</t>
  </si>
  <si>
    <t>频次与时间</t>
  </si>
  <si>
    <t>公共标识巡查频次为每周一次，原则上为每周五，特殊情况下可根据实际需要调整</t>
  </si>
  <si>
    <t>全面标识巡查频次为每季度一次，可按区域分开落实，特殊情况下可根据实际需要调整</t>
  </si>
  <si>
    <t>附件3：</t>
  </si>
  <si>
    <t>医院零星标识制作服务采购年估量报价分项表</t>
  </si>
  <si>
    <t>单价</t>
  </si>
  <si>
    <t>小计</t>
  </si>
  <si>
    <r>
      <t>铝合金射灯</t>
    </r>
    <r>
      <rPr>
        <sz val="11"/>
        <rFont val="Times New Roman"/>
        <charset val="134"/>
      </rPr>
      <t>110</t>
    </r>
    <r>
      <rPr>
        <sz val="11"/>
        <rFont val="宋体"/>
        <charset val="134"/>
      </rPr>
      <t>瓦数（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米以内）</t>
    </r>
  </si>
  <si>
    <r>
      <t>铝合金射灯</t>
    </r>
    <r>
      <rPr>
        <sz val="11"/>
        <rFont val="Times New Roman"/>
        <charset val="134"/>
      </rPr>
      <t>160</t>
    </r>
    <r>
      <rPr>
        <sz val="11"/>
        <rFont val="宋体"/>
        <charset val="134"/>
      </rPr>
      <t>瓦数（</t>
    </r>
    <r>
      <rPr>
        <sz val="11"/>
        <rFont val="Times New Roman"/>
        <charset val="134"/>
      </rPr>
      <t>17</t>
    </r>
    <r>
      <rPr>
        <sz val="11"/>
        <rFont val="宋体"/>
        <charset val="134"/>
      </rPr>
      <t>米以内）</t>
    </r>
  </si>
  <si>
    <r>
      <t>投影灯内容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高温耐热玻璃</t>
    </r>
  </si>
  <si>
    <t>一年预估量合计</t>
  </si>
  <si>
    <r>
      <t xml:space="preserve">                </t>
    </r>
    <r>
      <rPr>
        <sz val="14"/>
        <rFont val="等线"/>
        <charset val="134"/>
        <scheme val="minor"/>
      </rPr>
      <t>元</t>
    </r>
  </si>
  <si>
    <t>两年预估量总计（元）</t>
  </si>
  <si>
    <t>元</t>
  </si>
  <si>
    <t>注：1、以上数量为估算参考量，进行报价供计算参考使用，具体采购量按采购方需求为准，采购方不作总量承诺；</t>
  </si>
  <si>
    <t xml:space="preserve">    2、要求供应商所供应物品为全新产品，无污染，无侵权行为、表面无划损、无任何缺陷隐患，在中国境内可依常规安全合法使用等承诺；</t>
  </si>
  <si>
    <t xml:space="preserve">    3、以上报价已包含包括设计、勘查、排版、修改、校对、样版、制作、配送、运输、安装、工具、耗材（损）、加班、质量保证、定期巡查、维护、售后服务、保险、各项税金及合同实施过程中应预见和不可预见费用等，采购人不另外支付任何费用；</t>
  </si>
  <si>
    <t xml:space="preserve">    4、供应商报价时必须填报上表格中各品名、材质工艺、单价、金额齐全；</t>
  </si>
  <si>
    <t xml:space="preserve">    5、如采购方所需物料不属于上列产品，供应商服务期间应报上列同类产品报价，价格按就近高一规格的折算报价；非列产品类的按京东自营价（中位价）的9折优惠报价结算。</t>
  </si>
  <si>
    <t>附件4：</t>
  </si>
  <si>
    <t>项目报价总表</t>
  </si>
  <si>
    <t>资质
是否符合</t>
  </si>
  <si>
    <t>总价
(万元)</t>
  </si>
  <si>
    <t>采购期</t>
  </si>
  <si>
    <t>公司业绩</t>
  </si>
  <si>
    <t>备注</t>
  </si>
  <si>
    <t>广东省人民医院零星标识制作服务采购项目</t>
  </si>
  <si>
    <t>两年</t>
  </si>
  <si>
    <t>本报价采购量为预估数量的单价统计了两年总价，具体采购量按采购方需求为准进行结算。</t>
  </si>
  <si>
    <t>报价单位（名称+盖章）</t>
  </si>
  <si>
    <t>报价日期：2024年  月   日</t>
  </si>
  <si>
    <t>报价联系人：</t>
  </si>
  <si>
    <t>联系人电话：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</si>
</sst>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4"/>
      <name val="SimSun"/>
      <charset val="134"/>
    </font>
    <font>
      <sz val="14"/>
      <name val="等线"/>
      <charset val="134"/>
      <scheme val="minor"/>
    </font>
    <font>
      <sz val="11"/>
      <name val="微软雅黑"/>
      <charset val="134"/>
    </font>
    <font>
      <sz val="11"/>
      <name val="宋体"/>
      <charset val="134"/>
    </font>
    <font>
      <b/>
      <sz val="16"/>
      <name val="等线"/>
      <charset val="134"/>
      <scheme val="minor"/>
    </font>
    <font>
      <u/>
      <sz val="14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SimSun"/>
      <charset val="134"/>
    </font>
    <font>
      <sz val="11"/>
      <color rgb="FFFF0000"/>
      <name val="等线"/>
      <charset val="134"/>
      <scheme val="minor"/>
    </font>
    <font>
      <sz val="24"/>
      <color rgb="FF000000"/>
      <name val="微软雅黑"/>
      <charset val="134"/>
    </font>
    <font>
      <sz val="14"/>
      <color theme="1"/>
      <name val="等线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4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4" borderId="14" applyNumberFormat="0" applyAlignment="0" applyProtection="0">
      <alignment vertical="center"/>
    </xf>
    <xf numFmtId="0" fontId="36" fillId="5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indent="15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8" fillId="0" borderId="7" xfId="0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justify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20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left" vertical="center" wrapText="1"/>
    </xf>
    <xf numFmtId="0" fontId="0" fillId="0" borderId="7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2.png"/><Relationship Id="rId8" Type="http://schemas.openxmlformats.org/officeDocument/2006/relationships/image" Target="media/image21.png"/><Relationship Id="rId7" Type="http://schemas.openxmlformats.org/officeDocument/2006/relationships/image" Target="media/image20.png"/><Relationship Id="rId6" Type="http://schemas.openxmlformats.org/officeDocument/2006/relationships/image" Target="media/image19.png"/><Relationship Id="rId5" Type="http://schemas.openxmlformats.org/officeDocument/2006/relationships/image" Target="media/image18.png"/><Relationship Id="rId4" Type="http://schemas.openxmlformats.org/officeDocument/2006/relationships/image" Target="media/image13.png"/><Relationship Id="rId3" Type="http://schemas.openxmlformats.org/officeDocument/2006/relationships/image" Target="media/image17.png"/><Relationship Id="rId2" Type="http://schemas.openxmlformats.org/officeDocument/2006/relationships/image" Target="media/image4.png"/><Relationship Id="rId18" Type="http://schemas.openxmlformats.org/officeDocument/2006/relationships/image" Target="media/image31.png"/><Relationship Id="rId17" Type="http://schemas.openxmlformats.org/officeDocument/2006/relationships/image" Target="media/image30.png"/><Relationship Id="rId16" Type="http://schemas.openxmlformats.org/officeDocument/2006/relationships/image" Target="media/image29.png"/><Relationship Id="rId15" Type="http://schemas.openxmlformats.org/officeDocument/2006/relationships/image" Target="media/image28.png"/><Relationship Id="rId14" Type="http://schemas.openxmlformats.org/officeDocument/2006/relationships/image" Target="media/image27.png"/><Relationship Id="rId13" Type="http://schemas.openxmlformats.org/officeDocument/2006/relationships/image" Target="media/image26.jpeg"/><Relationship Id="rId12" Type="http://schemas.openxmlformats.org/officeDocument/2006/relationships/image" Target="media/image25.png"/><Relationship Id="rId11" Type="http://schemas.openxmlformats.org/officeDocument/2006/relationships/image" Target="media/image24.png"/><Relationship Id="rId10" Type="http://schemas.openxmlformats.org/officeDocument/2006/relationships/image" Target="media/image23.png"/><Relationship Id="rId1" Type="http://schemas.openxmlformats.org/officeDocument/2006/relationships/image" Target="media/image16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483870</xdr:colOff>
      <xdr:row>49</xdr:row>
      <xdr:rowOff>46990</xdr:rowOff>
    </xdr:from>
    <xdr:to>
      <xdr:col>6</xdr:col>
      <xdr:colOff>954405</xdr:colOff>
      <xdr:row>49</xdr:row>
      <xdr:rowOff>828675</xdr:rowOff>
    </xdr:to>
    <xdr:pic>
      <xdr:nvPicPr>
        <xdr:cNvPr id="44" name="ID_F71BEDB501174CD88B67A9A7DA9F7B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1770" y="19731990"/>
          <a:ext cx="470535" cy="781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22</xdr:row>
      <xdr:rowOff>19050</xdr:rowOff>
    </xdr:from>
    <xdr:to>
      <xdr:col>6</xdr:col>
      <xdr:colOff>409575</xdr:colOff>
      <xdr:row>22</xdr:row>
      <xdr:rowOff>504190</xdr:rowOff>
    </xdr:to>
    <xdr:pic>
      <xdr:nvPicPr>
        <xdr:cNvPr id="18" name="ID_585715F8761440C4A24F089149CDDF0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04255" y="7912735"/>
          <a:ext cx="363220" cy="48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429895</xdr:colOff>
      <xdr:row>21</xdr:row>
      <xdr:rowOff>628650</xdr:rowOff>
    </xdr:from>
    <xdr:to>
      <xdr:col>6</xdr:col>
      <xdr:colOff>808355</xdr:colOff>
      <xdr:row>22</xdr:row>
      <xdr:rowOff>504825</xdr:rowOff>
    </xdr:to>
    <xdr:pic>
      <xdr:nvPicPr>
        <xdr:cNvPr id="24" name="ID_1D3BECE010604679921562992BAAF4A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87795" y="7893685"/>
          <a:ext cx="37846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161925</xdr:colOff>
      <xdr:row>26</xdr:row>
      <xdr:rowOff>22225</xdr:rowOff>
    </xdr:from>
    <xdr:to>
      <xdr:col>6</xdr:col>
      <xdr:colOff>476250</xdr:colOff>
      <xdr:row>26</xdr:row>
      <xdr:rowOff>679450</xdr:rowOff>
    </xdr:to>
    <xdr:pic>
      <xdr:nvPicPr>
        <xdr:cNvPr id="30" name="ID_33A2447DCA2C42FCA90760C31590F413" descr="167703787366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219825" y="10429875"/>
          <a:ext cx="314325" cy="6572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49</xdr:row>
      <xdr:rowOff>38100</xdr:rowOff>
    </xdr:from>
    <xdr:to>
      <xdr:col>6</xdr:col>
      <xdr:colOff>478790</xdr:colOff>
      <xdr:row>49</xdr:row>
      <xdr:rowOff>809625</xdr:rowOff>
    </xdr:to>
    <xdr:pic>
      <xdr:nvPicPr>
        <xdr:cNvPr id="37" name="ID_6BBF12E815394365BB0FA47AF4898F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076950" y="19723100"/>
          <a:ext cx="459740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34925</xdr:colOff>
      <xdr:row>54</xdr:row>
      <xdr:rowOff>19050</xdr:rowOff>
    </xdr:from>
    <xdr:to>
      <xdr:col>6</xdr:col>
      <xdr:colOff>813435</xdr:colOff>
      <xdr:row>54</xdr:row>
      <xdr:rowOff>561975</xdr:rowOff>
    </xdr:to>
    <xdr:pic>
      <xdr:nvPicPr>
        <xdr:cNvPr id="43" name="ID_F379999D38124ED9B252AE2C9883E95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92825" y="22959695"/>
          <a:ext cx="77851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631825</xdr:colOff>
      <xdr:row>57</xdr:row>
      <xdr:rowOff>5715</xdr:rowOff>
    </xdr:to>
    <xdr:pic>
      <xdr:nvPicPr>
        <xdr:cNvPr id="45" name="ID_12D96922663B442A8C69E52FC7394CBA" descr="167697521590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057900" y="23807420"/>
          <a:ext cx="631825" cy="729615"/>
        </a:xfrm>
        <a:prstGeom prst="rect">
          <a:avLst/>
        </a:prstGeom>
      </xdr:spPr>
    </xdr:pic>
    <xdr:clientData/>
  </xdr:twoCellAnchor>
  <xdr:twoCellAnchor editAs="oneCell">
    <xdr:from>
      <xdr:col>6</xdr:col>
      <xdr:colOff>23495</xdr:colOff>
      <xdr:row>57</xdr:row>
      <xdr:rowOff>81280</xdr:rowOff>
    </xdr:from>
    <xdr:to>
      <xdr:col>6</xdr:col>
      <xdr:colOff>985520</xdr:colOff>
      <xdr:row>57</xdr:row>
      <xdr:rowOff>861695</xdr:rowOff>
    </xdr:to>
    <xdr:pic>
      <xdr:nvPicPr>
        <xdr:cNvPr id="48" name="ID_025A181CD9C94272A9145E5C383EC186" descr="167712848123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081395" y="24612600"/>
          <a:ext cx="962025" cy="78041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61</xdr:row>
      <xdr:rowOff>109220</xdr:rowOff>
    </xdr:from>
    <xdr:to>
      <xdr:col>6</xdr:col>
      <xdr:colOff>990600</xdr:colOff>
      <xdr:row>61</xdr:row>
      <xdr:rowOff>405130</xdr:rowOff>
    </xdr:to>
    <xdr:pic>
      <xdr:nvPicPr>
        <xdr:cNvPr id="50" name="ID_7A4A18A2A0DD4304A780FD31896F9AA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076950" y="26814780"/>
          <a:ext cx="9715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58420</xdr:colOff>
      <xdr:row>62</xdr:row>
      <xdr:rowOff>187960</xdr:rowOff>
    </xdr:from>
    <xdr:to>
      <xdr:col>6</xdr:col>
      <xdr:colOff>970280</xdr:colOff>
      <xdr:row>62</xdr:row>
      <xdr:rowOff>774065</xdr:rowOff>
    </xdr:to>
    <xdr:pic>
      <xdr:nvPicPr>
        <xdr:cNvPr id="52" name="ID_BA630DF040C644C59C1404B890E57A3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16320" y="27400885"/>
          <a:ext cx="91186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48895</xdr:colOff>
      <xdr:row>63</xdr:row>
      <xdr:rowOff>187960</xdr:rowOff>
    </xdr:from>
    <xdr:to>
      <xdr:col>6</xdr:col>
      <xdr:colOff>960755</xdr:colOff>
      <xdr:row>63</xdr:row>
      <xdr:rowOff>774065</xdr:rowOff>
    </xdr:to>
    <xdr:pic>
      <xdr:nvPicPr>
        <xdr:cNvPr id="54" name="ID_8EEF9D71E94F42EAB7C42522BBBEA99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106795" y="28226385"/>
          <a:ext cx="91186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114935</xdr:colOff>
      <xdr:row>64</xdr:row>
      <xdr:rowOff>59055</xdr:rowOff>
    </xdr:from>
    <xdr:to>
      <xdr:col>6</xdr:col>
      <xdr:colOff>894715</xdr:colOff>
      <xdr:row>64</xdr:row>
      <xdr:rowOff>560070</xdr:rowOff>
    </xdr:to>
    <xdr:pic>
      <xdr:nvPicPr>
        <xdr:cNvPr id="56" name="ID_4BD072FA2B434B7A9391905E7F16FF9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172835" y="29049980"/>
          <a:ext cx="779780" cy="501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304800</xdr:colOff>
      <xdr:row>65</xdr:row>
      <xdr:rowOff>19050</xdr:rowOff>
    </xdr:from>
    <xdr:to>
      <xdr:col>6</xdr:col>
      <xdr:colOff>704215</xdr:colOff>
      <xdr:row>65</xdr:row>
      <xdr:rowOff>647700</xdr:rowOff>
    </xdr:to>
    <xdr:pic>
      <xdr:nvPicPr>
        <xdr:cNvPr id="59" name="ID_2ABF39B56DB04FB0BD915E36B376A6C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62700" y="29619575"/>
          <a:ext cx="39941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74295</xdr:colOff>
      <xdr:row>67</xdr:row>
      <xdr:rowOff>182245</xdr:rowOff>
    </xdr:from>
    <xdr:to>
      <xdr:col>6</xdr:col>
      <xdr:colOff>934720</xdr:colOff>
      <xdr:row>67</xdr:row>
      <xdr:rowOff>675005</xdr:rowOff>
    </xdr:to>
    <xdr:pic>
      <xdr:nvPicPr>
        <xdr:cNvPr id="61" name="ID_63673233C29E476282AE2A08399DAA8F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132195" y="30824170"/>
          <a:ext cx="86042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74295</xdr:colOff>
      <xdr:row>68</xdr:row>
      <xdr:rowOff>182245</xdr:rowOff>
    </xdr:from>
    <xdr:to>
      <xdr:col>6</xdr:col>
      <xdr:colOff>934720</xdr:colOff>
      <xdr:row>68</xdr:row>
      <xdr:rowOff>675005</xdr:rowOff>
    </xdr:to>
    <xdr:pic>
      <xdr:nvPicPr>
        <xdr:cNvPr id="63" name="ID_A4805C6AB7354214B055EC2AEC2EF9C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6132195" y="31674435"/>
          <a:ext cx="86042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75</xdr:row>
      <xdr:rowOff>59055</xdr:rowOff>
    </xdr:from>
    <xdr:to>
      <xdr:col>6</xdr:col>
      <xdr:colOff>990600</xdr:colOff>
      <xdr:row>75</xdr:row>
      <xdr:rowOff>636270</xdr:rowOff>
    </xdr:to>
    <xdr:pic>
      <xdr:nvPicPr>
        <xdr:cNvPr id="70" name="ID_31F1BF8930FC4235A07F1D5CEF8B9E40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076950" y="35436810"/>
          <a:ext cx="971550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19050</xdr:colOff>
      <xdr:row>76</xdr:row>
      <xdr:rowOff>104775</xdr:rowOff>
    </xdr:from>
    <xdr:to>
      <xdr:col>6</xdr:col>
      <xdr:colOff>990600</xdr:colOff>
      <xdr:row>76</xdr:row>
      <xdr:rowOff>600075</xdr:rowOff>
    </xdr:to>
    <xdr:pic>
      <xdr:nvPicPr>
        <xdr:cNvPr id="72" name="ID_B8F8FEB8A0184CA8A6A3B7C6D1F4AFD6" descr="167712867823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076950" y="36168330"/>
          <a:ext cx="97155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opLeftCell="A74" workbookViewId="0">
      <selection activeCell="C85" sqref="C85"/>
    </sheetView>
  </sheetViews>
  <sheetFormatPr defaultColWidth="9" defaultRowHeight="14.25" outlineLevelCol="6"/>
  <cols>
    <col min="1" max="1" width="6.125" customWidth="1"/>
    <col min="2" max="2" width="8.625" customWidth="1"/>
    <col min="3" max="3" width="18.375" customWidth="1"/>
    <col min="4" max="4" width="31" style="60" customWidth="1"/>
    <col min="5" max="5" width="6.375" customWidth="1"/>
    <col min="7" max="7" width="15.125" customWidth="1"/>
  </cols>
  <sheetData>
    <row r="1" ht="30.95" customHeight="1" spans="1:7">
      <c r="A1" s="13" t="s">
        <v>0</v>
      </c>
      <c r="B1" s="13"/>
      <c r="C1" s="1"/>
      <c r="D1" s="1"/>
      <c r="E1" s="1"/>
      <c r="F1" s="1"/>
      <c r="G1" s="1"/>
    </row>
    <row r="2" ht="25.5" spans="1:7">
      <c r="A2" s="14" t="s">
        <v>1</v>
      </c>
      <c r="B2" s="14"/>
      <c r="C2" s="14"/>
      <c r="D2" s="14"/>
      <c r="E2" s="14"/>
      <c r="F2" s="14"/>
      <c r="G2" s="14"/>
    </row>
    <row r="3" ht="26" customHeight="1" spans="1:7">
      <c r="A3" s="61" t="s">
        <v>2</v>
      </c>
      <c r="B3" s="62" t="s">
        <v>3</v>
      </c>
      <c r="C3" s="62" t="s">
        <v>4</v>
      </c>
      <c r="D3" s="62" t="s">
        <v>5</v>
      </c>
      <c r="E3" s="62" t="s">
        <v>6</v>
      </c>
      <c r="F3" s="63" t="s">
        <v>7</v>
      </c>
      <c r="G3" s="64" t="s">
        <v>8</v>
      </c>
    </row>
    <row r="4" ht="36" customHeight="1" spans="1:7">
      <c r="A4" s="65">
        <v>1</v>
      </c>
      <c r="B4" s="66" t="s">
        <v>9</v>
      </c>
      <c r="C4" s="67" t="s">
        <v>10</v>
      </c>
      <c r="D4" s="68" t="s">
        <v>11</v>
      </c>
      <c r="E4" s="69" t="s">
        <v>12</v>
      </c>
      <c r="F4" s="70">
        <v>1000</v>
      </c>
      <c r="G4" s="64" t="str">
        <f>_xlfn.DISPIMG("ID_569189CA363C4ABAAF74EF4BE1536756",1)</f>
        <v>=DISPIMG("ID_569189CA363C4ABAAF74EF4BE1536756",1)</v>
      </c>
    </row>
    <row r="5" ht="19.5" customHeight="1" spans="1:7">
      <c r="A5" s="65">
        <v>2</v>
      </c>
      <c r="B5" s="66"/>
      <c r="C5" s="68" t="s">
        <v>13</v>
      </c>
      <c r="D5" s="68" t="s">
        <v>14</v>
      </c>
      <c r="E5" s="69" t="s">
        <v>12</v>
      </c>
      <c r="F5" s="70">
        <v>200</v>
      </c>
      <c r="G5" s="64"/>
    </row>
    <row r="6" ht="38" customHeight="1" spans="1:7">
      <c r="A6" s="65">
        <v>3</v>
      </c>
      <c r="B6" s="66"/>
      <c r="C6" s="67" t="s">
        <v>15</v>
      </c>
      <c r="D6" s="68" t="s">
        <v>16</v>
      </c>
      <c r="E6" s="69" t="s">
        <v>12</v>
      </c>
      <c r="F6" s="70">
        <v>800</v>
      </c>
      <c r="G6" s="64" t="str">
        <f>_xlfn.DISPIMG("ID_B48C288A936C44CD9182A266330DC70A",1)</f>
        <v>=DISPIMG("ID_B48C288A936C44CD9182A266330DC70A",1)</v>
      </c>
    </row>
    <row r="7" ht="36" customHeight="1" spans="1:7">
      <c r="A7" s="65">
        <v>4</v>
      </c>
      <c r="B7" s="66"/>
      <c r="C7" s="67" t="s">
        <v>17</v>
      </c>
      <c r="D7" s="68" t="s">
        <v>18</v>
      </c>
      <c r="E7" s="69" t="s">
        <v>12</v>
      </c>
      <c r="F7" s="63">
        <v>500</v>
      </c>
      <c r="G7" s="71" t="str">
        <f>_xlfn.DISPIMG("ID_16D3C21CF116416CA99C8BD4898022CA",1)</f>
        <v>=DISPIMG("ID_16D3C21CF116416CA99C8BD4898022CA",1)</v>
      </c>
    </row>
    <row r="8" ht="40" customHeight="1" spans="1:7">
      <c r="A8" s="65">
        <v>5</v>
      </c>
      <c r="B8" s="66"/>
      <c r="C8" s="67" t="s">
        <v>19</v>
      </c>
      <c r="D8" s="68" t="s">
        <v>20</v>
      </c>
      <c r="E8" s="69" t="s">
        <v>12</v>
      </c>
      <c r="F8" s="70">
        <v>100</v>
      </c>
      <c r="G8" s="64" t="str">
        <f>_xlfn.DISPIMG("ID_82931BB179AB43249FAD42730CB80C69",1)</f>
        <v>=DISPIMG("ID_82931BB179AB43249FAD42730CB80C69",1)</v>
      </c>
    </row>
    <row r="9" ht="34" customHeight="1" spans="1:7">
      <c r="A9" s="65">
        <v>6</v>
      </c>
      <c r="B9" s="66"/>
      <c r="C9" s="67" t="s">
        <v>21</v>
      </c>
      <c r="D9" s="68" t="s">
        <v>22</v>
      </c>
      <c r="E9" s="69" t="s">
        <v>12</v>
      </c>
      <c r="F9" s="70">
        <v>300</v>
      </c>
      <c r="G9" s="64" t="str">
        <f>_xlfn.DISPIMG("ID_97D1F86A6C9F40F99EEABB830AA5E2F4",1)</f>
        <v>=DISPIMG("ID_97D1F86A6C9F40F99EEABB830AA5E2F4",1)</v>
      </c>
    </row>
    <row r="10" ht="19.5" customHeight="1" spans="1:7">
      <c r="A10" s="65">
        <v>7</v>
      </c>
      <c r="B10" s="66"/>
      <c r="C10" s="68" t="s">
        <v>23</v>
      </c>
      <c r="D10" s="68" t="s">
        <v>24</v>
      </c>
      <c r="E10" s="69" t="s">
        <v>12</v>
      </c>
      <c r="F10" s="70">
        <v>200</v>
      </c>
      <c r="G10" s="64"/>
    </row>
    <row r="11" ht="19.5" customHeight="1" spans="1:7">
      <c r="A11" s="65">
        <v>8</v>
      </c>
      <c r="B11" s="66" t="s">
        <v>25</v>
      </c>
      <c r="C11" s="68" t="s">
        <v>26</v>
      </c>
      <c r="D11" s="68" t="s">
        <v>27</v>
      </c>
      <c r="E11" s="69" t="s">
        <v>12</v>
      </c>
      <c r="F11" s="70">
        <v>200</v>
      </c>
      <c r="G11" s="64"/>
    </row>
    <row r="12" ht="19.5" customHeight="1" spans="1:7">
      <c r="A12" s="65">
        <v>9</v>
      </c>
      <c r="B12" s="66"/>
      <c r="C12" s="72" t="s">
        <v>28</v>
      </c>
      <c r="D12" s="68" t="s">
        <v>29</v>
      </c>
      <c r="E12" s="69" t="s">
        <v>12</v>
      </c>
      <c r="F12" s="70">
        <v>200</v>
      </c>
      <c r="G12" s="64"/>
    </row>
    <row r="13" ht="36" customHeight="1" spans="1:7">
      <c r="A13" s="65">
        <v>10</v>
      </c>
      <c r="B13" s="66"/>
      <c r="C13" s="72" t="s">
        <v>30</v>
      </c>
      <c r="D13" s="72" t="s">
        <v>31</v>
      </c>
      <c r="E13" s="73" t="s">
        <v>12</v>
      </c>
      <c r="F13" s="28">
        <v>50</v>
      </c>
      <c r="G13" s="67"/>
    </row>
    <row r="14" ht="19.5" customHeight="1" spans="1:7">
      <c r="A14" s="65">
        <v>11</v>
      </c>
      <c r="B14" s="66"/>
      <c r="C14" s="68" t="s">
        <v>26</v>
      </c>
      <c r="D14" s="68" t="s">
        <v>32</v>
      </c>
      <c r="E14" s="69" t="s">
        <v>12</v>
      </c>
      <c r="F14" s="70">
        <v>50</v>
      </c>
      <c r="G14" s="64"/>
    </row>
    <row r="15" ht="30" customHeight="1" spans="1:6">
      <c r="A15" s="65">
        <v>12</v>
      </c>
      <c r="B15" s="66"/>
      <c r="C15" s="68" t="s">
        <v>26</v>
      </c>
      <c r="D15" s="68" t="s">
        <v>33</v>
      </c>
      <c r="E15" s="69" t="s">
        <v>12</v>
      </c>
      <c r="F15" s="70">
        <v>50</v>
      </c>
    </row>
    <row r="16" ht="30" customHeight="1" spans="1:7">
      <c r="A16" s="65">
        <v>13</v>
      </c>
      <c r="B16" s="66"/>
      <c r="C16" s="67" t="s">
        <v>34</v>
      </c>
      <c r="D16" s="68" t="s">
        <v>35</v>
      </c>
      <c r="E16" s="69" t="s">
        <v>12</v>
      </c>
      <c r="F16" s="70">
        <v>100</v>
      </c>
      <c r="G16" s="64" t="str">
        <f>_xlfn.DISPIMG("ID_8DA1D34437C44558B8D663185ADF4C37",1)</f>
        <v>=DISPIMG("ID_8DA1D34437C44558B8D663185ADF4C37",1)</v>
      </c>
    </row>
    <row r="17" ht="32.1" customHeight="1" spans="1:7">
      <c r="A17" s="65">
        <v>14</v>
      </c>
      <c r="B17" s="66"/>
      <c r="C17" s="68" t="s">
        <v>36</v>
      </c>
      <c r="D17" s="68" t="s">
        <v>37</v>
      </c>
      <c r="E17" s="69" t="s">
        <v>12</v>
      </c>
      <c r="F17" s="70">
        <v>100</v>
      </c>
      <c r="G17" s="64"/>
    </row>
    <row r="18" ht="40" customHeight="1" spans="1:7">
      <c r="A18" s="65">
        <v>15</v>
      </c>
      <c r="B18" s="66"/>
      <c r="C18" s="68" t="s">
        <v>34</v>
      </c>
      <c r="D18" s="68" t="s">
        <v>38</v>
      </c>
      <c r="E18" s="69" t="s">
        <v>12</v>
      </c>
      <c r="F18" s="70">
        <v>100</v>
      </c>
      <c r="G18" s="64"/>
    </row>
    <row r="19" ht="19.5" customHeight="1" spans="1:7">
      <c r="A19" s="65">
        <v>16</v>
      </c>
      <c r="B19" s="66"/>
      <c r="C19" s="68" t="s">
        <v>36</v>
      </c>
      <c r="D19" s="68" t="s">
        <v>39</v>
      </c>
      <c r="E19" s="69" t="s">
        <v>12</v>
      </c>
      <c r="F19" s="70">
        <v>100</v>
      </c>
      <c r="G19" s="64"/>
    </row>
    <row r="20" ht="19.5" customHeight="1" spans="1:7">
      <c r="A20" s="65">
        <v>17</v>
      </c>
      <c r="B20" s="66"/>
      <c r="C20" s="68" t="s">
        <v>40</v>
      </c>
      <c r="D20" s="68" t="s">
        <v>41</v>
      </c>
      <c r="E20" s="69" t="s">
        <v>12</v>
      </c>
      <c r="F20" s="70">
        <v>50</v>
      </c>
      <c r="G20" s="64"/>
    </row>
    <row r="21" ht="19.5" customHeight="1" spans="1:7">
      <c r="A21" s="65">
        <v>18</v>
      </c>
      <c r="B21" s="66"/>
      <c r="C21" s="68" t="s">
        <v>40</v>
      </c>
      <c r="D21" s="68" t="s">
        <v>42</v>
      </c>
      <c r="E21" s="69" t="s">
        <v>12</v>
      </c>
      <c r="F21" s="70">
        <v>50</v>
      </c>
      <c r="G21" s="64"/>
    </row>
    <row r="22" ht="31" customHeight="1" spans="1:7">
      <c r="A22" s="65">
        <v>19</v>
      </c>
      <c r="B22" s="66"/>
      <c r="C22" s="67" t="s">
        <v>40</v>
      </c>
      <c r="D22" s="68" t="s">
        <v>43</v>
      </c>
      <c r="E22" s="69" t="s">
        <v>12</v>
      </c>
      <c r="F22" s="29">
        <v>50</v>
      </c>
      <c r="G22" s="74"/>
    </row>
    <row r="23" ht="42" customHeight="1" spans="1:7">
      <c r="A23" s="65">
        <v>20</v>
      </c>
      <c r="B23" s="66" t="s">
        <v>44</v>
      </c>
      <c r="C23" s="68" t="s">
        <v>45</v>
      </c>
      <c r="D23" s="68" t="s">
        <v>46</v>
      </c>
      <c r="E23" s="66" t="s">
        <v>47</v>
      </c>
      <c r="F23" s="70">
        <v>50</v>
      </c>
      <c r="G23" s="64"/>
    </row>
    <row r="24" ht="54" customHeight="1" spans="1:7">
      <c r="A24" s="65">
        <v>21</v>
      </c>
      <c r="B24" s="66"/>
      <c r="C24" s="67" t="s">
        <v>48</v>
      </c>
      <c r="D24" s="68" t="s">
        <v>49</v>
      </c>
      <c r="E24" s="66" t="s">
        <v>47</v>
      </c>
      <c r="F24" s="70">
        <v>100</v>
      </c>
      <c r="G24" s="64" t="str">
        <f>_xlfn.DISPIMG("ID_90BE3FD081B24D60B6BB287C3CD68A9B",1)</f>
        <v>=DISPIMG("ID_90BE3FD081B24D60B6BB287C3CD68A9B",1)</v>
      </c>
    </row>
    <row r="25" ht="53" customHeight="1" spans="1:7">
      <c r="A25" s="65">
        <v>22</v>
      </c>
      <c r="B25" s="66"/>
      <c r="C25" s="67" t="s">
        <v>50</v>
      </c>
      <c r="D25" s="68" t="s">
        <v>51</v>
      </c>
      <c r="E25" s="66" t="s">
        <v>47</v>
      </c>
      <c r="F25" s="63">
        <v>50</v>
      </c>
      <c r="G25" s="63" t="str">
        <f>_xlfn.DISPIMG("ID_B00823EA7FD34C15813221B546BA824E",1)</f>
        <v>=DISPIMG("ID_B00823EA7FD34C15813221B546BA824E",1)</v>
      </c>
    </row>
    <row r="26" ht="48.95" customHeight="1" spans="1:7">
      <c r="A26" s="65">
        <v>23</v>
      </c>
      <c r="B26" s="66"/>
      <c r="C26" s="68" t="s">
        <v>52</v>
      </c>
      <c r="D26" s="68" t="s">
        <v>53</v>
      </c>
      <c r="E26" s="65" t="s">
        <v>47</v>
      </c>
      <c r="F26" s="28">
        <v>20</v>
      </c>
      <c r="G26" s="67"/>
    </row>
    <row r="27" ht="54" customHeight="1" spans="1:7">
      <c r="A27" s="65">
        <v>24</v>
      </c>
      <c r="B27" s="66"/>
      <c r="C27" s="68" t="s">
        <v>54</v>
      </c>
      <c r="D27" s="68" t="s">
        <v>55</v>
      </c>
      <c r="E27" s="66" t="s">
        <v>56</v>
      </c>
      <c r="F27" s="70">
        <v>20</v>
      </c>
      <c r="G27" s="64"/>
    </row>
    <row r="28" ht="58" customHeight="1" spans="1:7">
      <c r="A28" s="65">
        <v>25</v>
      </c>
      <c r="B28" s="66"/>
      <c r="C28" s="67" t="s">
        <v>57</v>
      </c>
      <c r="D28" s="68" t="s">
        <v>55</v>
      </c>
      <c r="E28" s="66" t="s">
        <v>56</v>
      </c>
      <c r="F28" s="29">
        <v>50</v>
      </c>
      <c r="G28" s="75" t="str">
        <f>_xlfn.DISPIMG("ID_2C064AC2D3FE4980BC4DA148F6C6C72A",1)</f>
        <v>=DISPIMG("ID_2C064AC2D3FE4980BC4DA148F6C6C72A",1)</v>
      </c>
    </row>
    <row r="29" ht="60" customHeight="1" spans="1:7">
      <c r="A29" s="65">
        <v>26</v>
      </c>
      <c r="B29" s="66"/>
      <c r="C29" s="68" t="s">
        <v>58</v>
      </c>
      <c r="D29" s="68" t="s">
        <v>59</v>
      </c>
      <c r="E29" s="66" t="s">
        <v>56</v>
      </c>
      <c r="F29" s="70">
        <v>20</v>
      </c>
      <c r="G29" s="64" t="str">
        <f>_xlfn.DISPIMG("ID_0AADFA45CBB74AEBB2650BF6E5D926FE",1)</f>
        <v>=DISPIMG("ID_0AADFA45CBB74AEBB2650BF6E5D926FE",1)</v>
      </c>
    </row>
    <row r="30" ht="39" customHeight="1" spans="1:7">
      <c r="A30" s="65">
        <v>27</v>
      </c>
      <c r="B30" s="66"/>
      <c r="C30" s="68" t="s">
        <v>60</v>
      </c>
      <c r="D30" s="68" t="s">
        <v>61</v>
      </c>
      <c r="E30" s="66" t="s">
        <v>56</v>
      </c>
      <c r="F30" s="70">
        <v>20</v>
      </c>
      <c r="G30" s="64"/>
    </row>
    <row r="31" ht="33" customHeight="1" spans="1:7">
      <c r="A31" s="65">
        <v>28</v>
      </c>
      <c r="B31" s="66"/>
      <c r="C31" s="68" t="s">
        <v>62</v>
      </c>
      <c r="D31" s="68" t="s">
        <v>63</v>
      </c>
      <c r="E31" s="66" t="s">
        <v>64</v>
      </c>
      <c r="F31" s="70">
        <v>100</v>
      </c>
      <c r="G31" s="64"/>
    </row>
    <row r="32" ht="19.5" customHeight="1" spans="1:7">
      <c r="A32" s="65">
        <v>29</v>
      </c>
      <c r="B32" s="66"/>
      <c r="C32" s="68" t="s">
        <v>65</v>
      </c>
      <c r="D32" s="68" t="s">
        <v>66</v>
      </c>
      <c r="E32" s="66" t="s">
        <v>64</v>
      </c>
      <c r="F32" s="70">
        <v>500</v>
      </c>
      <c r="G32" s="64"/>
    </row>
    <row r="33" ht="19.5" customHeight="1" spans="1:7">
      <c r="A33" s="65">
        <v>30</v>
      </c>
      <c r="B33" s="66" t="s">
        <v>67</v>
      </c>
      <c r="C33" s="68" t="s">
        <v>68</v>
      </c>
      <c r="D33" s="68" t="s">
        <v>69</v>
      </c>
      <c r="E33" s="66" t="s">
        <v>70</v>
      </c>
      <c r="F33" s="70">
        <v>10</v>
      </c>
      <c r="G33" s="64"/>
    </row>
    <row r="34" ht="19.5" customHeight="1" spans="1:7">
      <c r="A34" s="65">
        <v>31</v>
      </c>
      <c r="B34" s="66"/>
      <c r="C34" s="68" t="s">
        <v>71</v>
      </c>
      <c r="D34" s="68" t="s">
        <v>72</v>
      </c>
      <c r="E34" s="66" t="s">
        <v>70</v>
      </c>
      <c r="F34" s="70">
        <v>10</v>
      </c>
      <c r="G34" s="64"/>
    </row>
    <row r="35" ht="19.5" customHeight="1" spans="1:7">
      <c r="A35" s="65">
        <v>32</v>
      </c>
      <c r="B35" s="66"/>
      <c r="C35" s="68" t="s">
        <v>73</v>
      </c>
      <c r="D35" s="68" t="s">
        <v>74</v>
      </c>
      <c r="E35" s="66" t="s">
        <v>70</v>
      </c>
      <c r="F35" s="63">
        <v>20</v>
      </c>
      <c r="G35" s="76"/>
    </row>
    <row r="36" ht="19.5" customHeight="1" spans="1:7">
      <c r="A36" s="65">
        <v>33</v>
      </c>
      <c r="B36" s="66"/>
      <c r="C36" s="68" t="s">
        <v>75</v>
      </c>
      <c r="D36" s="68" t="s">
        <v>76</v>
      </c>
      <c r="E36" s="66" t="s">
        <v>70</v>
      </c>
      <c r="F36" s="63">
        <v>20</v>
      </c>
      <c r="G36" s="76"/>
    </row>
    <row r="37" ht="19.5" customHeight="1" spans="1:7">
      <c r="A37" s="65">
        <v>34</v>
      </c>
      <c r="B37" s="66"/>
      <c r="C37" s="68" t="s">
        <v>77</v>
      </c>
      <c r="D37" s="68" t="s">
        <v>78</v>
      </c>
      <c r="E37" s="66" t="s">
        <v>70</v>
      </c>
      <c r="F37" s="70">
        <v>10</v>
      </c>
      <c r="G37" s="64"/>
    </row>
    <row r="38" ht="19.5" customHeight="1" spans="1:7">
      <c r="A38" s="65">
        <v>35</v>
      </c>
      <c r="B38" s="66"/>
      <c r="C38" s="68" t="s">
        <v>79</v>
      </c>
      <c r="D38" s="68" t="s">
        <v>80</v>
      </c>
      <c r="E38" s="77" t="s">
        <v>81</v>
      </c>
      <c r="F38" s="70">
        <v>100</v>
      </c>
      <c r="G38" s="64"/>
    </row>
    <row r="39" ht="19.5" customHeight="1" spans="1:7">
      <c r="A39" s="65">
        <v>36</v>
      </c>
      <c r="B39" s="66"/>
      <c r="C39" s="68" t="s">
        <v>82</v>
      </c>
      <c r="D39" s="68" t="s">
        <v>83</v>
      </c>
      <c r="E39" s="77" t="s">
        <v>81</v>
      </c>
      <c r="F39" s="70">
        <v>100</v>
      </c>
      <c r="G39" s="64"/>
    </row>
    <row r="40" ht="19.5" customHeight="1" spans="1:7">
      <c r="A40" s="65">
        <v>37</v>
      </c>
      <c r="B40" s="66"/>
      <c r="C40" s="67" t="s">
        <v>84</v>
      </c>
      <c r="D40" s="68" t="s">
        <v>85</v>
      </c>
      <c r="E40" s="77" t="s">
        <v>81</v>
      </c>
      <c r="F40" s="29">
        <v>50</v>
      </c>
      <c r="G40" s="74"/>
    </row>
    <row r="41" ht="19.5" customHeight="1" spans="1:7">
      <c r="A41" s="65">
        <v>38</v>
      </c>
      <c r="B41" s="66"/>
      <c r="C41" s="68" t="s">
        <v>86</v>
      </c>
      <c r="D41" s="68" t="s">
        <v>87</v>
      </c>
      <c r="E41" s="77" t="s">
        <v>81</v>
      </c>
      <c r="F41" s="70">
        <v>20</v>
      </c>
      <c r="G41" s="64"/>
    </row>
    <row r="42" ht="19.5" customHeight="1" spans="1:7">
      <c r="A42" s="65">
        <v>39</v>
      </c>
      <c r="B42" s="66"/>
      <c r="C42" s="68" t="s">
        <v>88</v>
      </c>
      <c r="D42" s="68" t="s">
        <v>89</v>
      </c>
      <c r="E42" s="77" t="s">
        <v>81</v>
      </c>
      <c r="F42" s="70">
        <v>20</v>
      </c>
      <c r="G42" s="64"/>
    </row>
    <row r="43" ht="68" customHeight="1" spans="1:7">
      <c r="A43" s="65">
        <v>40</v>
      </c>
      <c r="B43" s="66" t="s">
        <v>90</v>
      </c>
      <c r="C43" s="67" t="s">
        <v>91</v>
      </c>
      <c r="D43" s="68" t="s">
        <v>92</v>
      </c>
      <c r="E43" s="66" t="s">
        <v>93</v>
      </c>
      <c r="F43" s="70">
        <v>800</v>
      </c>
      <c r="G43" s="64" t="str">
        <f>_xlfn.DISPIMG("ID_3C5A79D6D4AE4BE3849CAB066235308E",1)</f>
        <v>=DISPIMG("ID_3C5A79D6D4AE4BE3849CAB066235308E",1)</v>
      </c>
    </row>
    <row r="44" ht="78" customHeight="1" spans="1:7">
      <c r="A44" s="65">
        <v>41</v>
      </c>
      <c r="B44" s="66"/>
      <c r="C44" s="67" t="s">
        <v>94</v>
      </c>
      <c r="D44" s="68" t="s">
        <v>92</v>
      </c>
      <c r="E44" s="66" t="s">
        <v>93</v>
      </c>
      <c r="F44" s="70">
        <v>1000</v>
      </c>
      <c r="G44" s="64" t="str">
        <f>_xlfn.DISPIMG("ID_7959D928435D46C3A538CE46557A8D45",1)</f>
        <v>=DISPIMG("ID_7959D928435D46C3A538CE46557A8D45",1)</v>
      </c>
    </row>
    <row r="45" ht="42" customHeight="1" spans="1:7">
      <c r="A45" s="65">
        <v>42</v>
      </c>
      <c r="B45" s="66"/>
      <c r="C45" s="68" t="s">
        <v>95</v>
      </c>
      <c r="D45" s="68" t="s">
        <v>96</v>
      </c>
      <c r="E45" s="66" t="s">
        <v>47</v>
      </c>
      <c r="F45" s="70">
        <v>300</v>
      </c>
      <c r="G45" s="64"/>
    </row>
    <row r="46" ht="21" customHeight="1" spans="1:7">
      <c r="A46" s="65">
        <v>43</v>
      </c>
      <c r="B46" s="66" t="s">
        <v>97</v>
      </c>
      <c r="C46" s="67" t="s">
        <v>98</v>
      </c>
      <c r="D46" s="68" t="s">
        <v>99</v>
      </c>
      <c r="E46" s="66" t="s">
        <v>100</v>
      </c>
      <c r="F46" s="70">
        <v>50</v>
      </c>
      <c r="G46" s="64"/>
    </row>
    <row r="47" ht="21" customHeight="1" spans="1:7">
      <c r="A47" s="65">
        <v>44</v>
      </c>
      <c r="B47" s="66"/>
      <c r="C47" s="68" t="s">
        <v>98</v>
      </c>
      <c r="D47" s="68" t="s">
        <v>101</v>
      </c>
      <c r="E47" s="69" t="s">
        <v>12</v>
      </c>
      <c r="F47" s="70">
        <v>10</v>
      </c>
      <c r="G47" s="64"/>
    </row>
    <row r="48" ht="21" customHeight="1" spans="1:7">
      <c r="A48" s="65">
        <v>45</v>
      </c>
      <c r="B48" s="66"/>
      <c r="C48" s="68" t="s">
        <v>102</v>
      </c>
      <c r="D48" s="68" t="s">
        <v>103</v>
      </c>
      <c r="E48" s="66" t="s">
        <v>100</v>
      </c>
      <c r="F48" s="70">
        <v>50</v>
      </c>
      <c r="G48" s="64"/>
    </row>
    <row r="49" ht="21" customHeight="1" spans="1:7">
      <c r="A49" s="65">
        <v>46</v>
      </c>
      <c r="B49" s="66"/>
      <c r="C49" s="68" t="s">
        <v>102</v>
      </c>
      <c r="D49" s="68" t="s">
        <v>104</v>
      </c>
      <c r="E49" s="69" t="s">
        <v>12</v>
      </c>
      <c r="F49" s="70">
        <v>10</v>
      </c>
      <c r="G49" s="64"/>
    </row>
    <row r="50" ht="67" customHeight="1" spans="1:7">
      <c r="A50" s="65">
        <v>47</v>
      </c>
      <c r="B50" s="66" t="s">
        <v>105</v>
      </c>
      <c r="C50" s="67" t="s">
        <v>106</v>
      </c>
      <c r="D50" s="68" t="s">
        <v>107</v>
      </c>
      <c r="E50" s="66" t="s">
        <v>100</v>
      </c>
      <c r="F50" s="29">
        <v>500</v>
      </c>
      <c r="G50" s="74"/>
    </row>
    <row r="51" ht="66" customHeight="1" spans="1:7">
      <c r="A51" s="65">
        <v>48</v>
      </c>
      <c r="B51" s="66"/>
      <c r="C51" s="67" t="s">
        <v>108</v>
      </c>
      <c r="D51" s="68" t="s">
        <v>109</v>
      </c>
      <c r="E51" s="66" t="s">
        <v>100</v>
      </c>
      <c r="F51" s="29">
        <v>200</v>
      </c>
      <c r="G51" s="74" t="str">
        <f>_xlfn.DISPIMG("ID_D4CED8848CA4497EBDEC320793A09398",1)</f>
        <v>=DISPIMG("ID_D4CED8848CA4497EBDEC320793A09398",1)</v>
      </c>
    </row>
    <row r="52" ht="68.1" customHeight="1" spans="1:7">
      <c r="A52" s="65">
        <v>49</v>
      </c>
      <c r="B52" s="66"/>
      <c r="C52" s="68" t="s">
        <v>110</v>
      </c>
      <c r="D52" s="68" t="s">
        <v>111</v>
      </c>
      <c r="E52" s="66" t="s">
        <v>100</v>
      </c>
      <c r="F52" s="70">
        <v>100</v>
      </c>
      <c r="G52" s="75" t="str">
        <f>_xlfn.DISPIMG("ID_DE16AA7504684FF8B73F4B6A09990BA0",1)</f>
        <v>=DISPIMG("ID_DE16AA7504684FF8B73F4B6A09990BA0",1)</v>
      </c>
    </row>
    <row r="53" ht="32" customHeight="1" spans="1:7">
      <c r="A53" s="65">
        <v>50</v>
      </c>
      <c r="B53" s="66" t="s">
        <v>112</v>
      </c>
      <c r="C53" s="68" t="s">
        <v>113</v>
      </c>
      <c r="D53" s="68" t="s">
        <v>114</v>
      </c>
      <c r="E53" s="66" t="s">
        <v>100</v>
      </c>
      <c r="F53" s="70">
        <v>50</v>
      </c>
      <c r="G53" s="64"/>
    </row>
    <row r="54" ht="23.25" customHeight="1" spans="1:7">
      <c r="A54" s="65">
        <v>51</v>
      </c>
      <c r="B54" s="66"/>
      <c r="C54" s="68" t="s">
        <v>115</v>
      </c>
      <c r="D54" s="68" t="s">
        <v>116</v>
      </c>
      <c r="E54" s="69" t="s">
        <v>12</v>
      </c>
      <c r="F54" s="70">
        <v>200</v>
      </c>
      <c r="G54" s="64"/>
    </row>
    <row r="55" ht="45" customHeight="1" spans="1:7">
      <c r="A55" s="65">
        <v>52</v>
      </c>
      <c r="B55" s="66"/>
      <c r="C55" s="68" t="s">
        <v>117</v>
      </c>
      <c r="D55" s="68" t="s">
        <v>118</v>
      </c>
      <c r="E55" s="66" t="s">
        <v>100</v>
      </c>
      <c r="F55" s="70">
        <v>50</v>
      </c>
      <c r="G55" s="64"/>
    </row>
    <row r="56" ht="23.25" customHeight="1" spans="1:7">
      <c r="A56" s="65">
        <v>53</v>
      </c>
      <c r="B56" s="66"/>
      <c r="C56" s="68" t="s">
        <v>119</v>
      </c>
      <c r="D56" s="68" t="s">
        <v>120</v>
      </c>
      <c r="E56" s="66" t="s">
        <v>100</v>
      </c>
      <c r="F56" s="70">
        <v>50</v>
      </c>
      <c r="G56" s="64"/>
    </row>
    <row r="57" ht="57" customHeight="1" spans="1:7">
      <c r="A57" s="65">
        <v>54</v>
      </c>
      <c r="B57" s="66"/>
      <c r="C57" s="68" t="s">
        <v>121</v>
      </c>
      <c r="D57" s="68" t="s">
        <v>122</v>
      </c>
      <c r="E57" s="66" t="s">
        <v>100</v>
      </c>
      <c r="F57" s="70">
        <v>50</v>
      </c>
      <c r="G57" s="64"/>
    </row>
    <row r="58" ht="74.1" customHeight="1" spans="1:7">
      <c r="A58" s="65">
        <v>55</v>
      </c>
      <c r="B58" s="66"/>
      <c r="C58" s="67" t="s">
        <v>123</v>
      </c>
      <c r="D58" s="68" t="s">
        <v>124</v>
      </c>
      <c r="E58" s="66" t="s">
        <v>56</v>
      </c>
      <c r="F58" s="29">
        <v>300</v>
      </c>
      <c r="G58" s="74"/>
    </row>
    <row r="59" ht="30" customHeight="1" spans="1:7">
      <c r="A59" s="65">
        <v>56</v>
      </c>
      <c r="B59" s="66"/>
      <c r="C59" s="68" t="s">
        <v>125</v>
      </c>
      <c r="D59" s="68" t="s">
        <v>126</v>
      </c>
      <c r="E59" s="69" t="s">
        <v>12</v>
      </c>
      <c r="F59" s="70">
        <v>100</v>
      </c>
      <c r="G59" s="64"/>
    </row>
    <row r="60" ht="32" customHeight="1" spans="1:7">
      <c r="A60" s="65">
        <v>57</v>
      </c>
      <c r="B60" s="66" t="s">
        <v>127</v>
      </c>
      <c r="C60" s="78" t="s">
        <v>128</v>
      </c>
      <c r="D60" s="78" t="s">
        <v>129</v>
      </c>
      <c r="E60" s="69" t="s">
        <v>12</v>
      </c>
      <c r="F60" s="63">
        <v>50</v>
      </c>
      <c r="G60" s="79"/>
    </row>
    <row r="61" ht="35.1" customHeight="1" spans="1:7">
      <c r="A61" s="65">
        <v>58</v>
      </c>
      <c r="B61" s="66"/>
      <c r="C61" s="72" t="s">
        <v>130</v>
      </c>
      <c r="D61" s="72" t="s">
        <v>131</v>
      </c>
      <c r="E61" s="73" t="s">
        <v>12</v>
      </c>
      <c r="F61" s="29">
        <v>50</v>
      </c>
      <c r="G61" s="80"/>
    </row>
    <row r="62" ht="39.95" customHeight="1" spans="1:7">
      <c r="A62" s="65">
        <v>59</v>
      </c>
      <c r="B62" s="66"/>
      <c r="C62" s="68" t="s">
        <v>132</v>
      </c>
      <c r="D62" s="68" t="s">
        <v>133</v>
      </c>
      <c r="E62" s="69" t="s">
        <v>12</v>
      </c>
      <c r="F62" s="70">
        <v>50</v>
      </c>
      <c r="G62" s="64"/>
    </row>
    <row r="63" ht="65" customHeight="1" spans="1:7">
      <c r="A63" s="65">
        <v>60</v>
      </c>
      <c r="B63" s="66"/>
      <c r="C63" s="68" t="s">
        <v>134</v>
      </c>
      <c r="D63" s="68" t="s">
        <v>135</v>
      </c>
      <c r="E63" s="69" t="s">
        <v>12</v>
      </c>
      <c r="F63" s="70">
        <v>100</v>
      </c>
      <c r="G63" s="64"/>
    </row>
    <row r="64" ht="75" customHeight="1" spans="1:7">
      <c r="A64" s="65">
        <v>61</v>
      </c>
      <c r="B64" s="66"/>
      <c r="C64" s="68" t="s">
        <v>136</v>
      </c>
      <c r="D64" s="68" t="s">
        <v>137</v>
      </c>
      <c r="E64" s="69" t="s">
        <v>12</v>
      </c>
      <c r="F64" s="70">
        <v>20</v>
      </c>
      <c r="G64" s="64"/>
    </row>
    <row r="65" ht="48" customHeight="1" spans="1:7">
      <c r="A65" s="65">
        <v>62</v>
      </c>
      <c r="B65" s="66"/>
      <c r="C65" s="67" t="s">
        <v>138</v>
      </c>
      <c r="D65" s="68" t="s">
        <v>139</v>
      </c>
      <c r="E65" s="66" t="s">
        <v>100</v>
      </c>
      <c r="F65" s="70">
        <v>50</v>
      </c>
      <c r="G65" s="64"/>
    </row>
    <row r="66" ht="52" customHeight="1" spans="1:7">
      <c r="A66" s="65">
        <v>63</v>
      </c>
      <c r="B66" s="66"/>
      <c r="C66" s="67" t="s">
        <v>140</v>
      </c>
      <c r="D66" s="68" t="s">
        <v>139</v>
      </c>
      <c r="E66" s="66" t="s">
        <v>100</v>
      </c>
      <c r="F66" s="70">
        <v>100</v>
      </c>
      <c r="G66" s="64"/>
    </row>
    <row r="67" ht="30" customHeight="1" spans="1:7">
      <c r="A67" s="65">
        <v>64</v>
      </c>
      <c r="B67" s="66"/>
      <c r="C67" s="68" t="s">
        <v>141</v>
      </c>
      <c r="D67" s="68" t="s">
        <v>139</v>
      </c>
      <c r="E67" s="66" t="s">
        <v>100</v>
      </c>
      <c r="F67" s="70">
        <v>20</v>
      </c>
      <c r="G67" s="64"/>
    </row>
    <row r="68" ht="66.95" customHeight="1" spans="1:7">
      <c r="A68" s="65">
        <v>65</v>
      </c>
      <c r="B68" s="66" t="s">
        <v>142</v>
      </c>
      <c r="C68" s="81" t="s">
        <v>143</v>
      </c>
      <c r="D68" s="72" t="s">
        <v>144</v>
      </c>
      <c r="E68" s="73" t="s">
        <v>12</v>
      </c>
      <c r="F68" s="32">
        <v>20</v>
      </c>
      <c r="G68" s="82"/>
    </row>
    <row r="69" ht="66.95" customHeight="1" spans="1:7">
      <c r="A69" s="65">
        <v>66</v>
      </c>
      <c r="B69" s="66"/>
      <c r="C69" s="67" t="s">
        <v>145</v>
      </c>
      <c r="D69" s="68" t="s">
        <v>146</v>
      </c>
      <c r="E69" s="69" t="s">
        <v>12</v>
      </c>
      <c r="F69" s="70">
        <v>100</v>
      </c>
      <c r="G69" s="64"/>
    </row>
    <row r="70" ht="63" customHeight="1" spans="1:7">
      <c r="A70" s="65">
        <v>67</v>
      </c>
      <c r="B70" s="66"/>
      <c r="C70" s="68" t="s">
        <v>147</v>
      </c>
      <c r="D70" s="68" t="s">
        <v>148</v>
      </c>
      <c r="E70" s="69" t="s">
        <v>12</v>
      </c>
      <c r="F70" s="70">
        <v>50</v>
      </c>
      <c r="G70" s="64" t="str">
        <f>_xlfn.DISPIMG("ID_416DDE50AE7845EE88965209A5959B79",1)</f>
        <v>=DISPIMG("ID_416DDE50AE7845EE88965209A5959B79",1)</v>
      </c>
    </row>
    <row r="71" ht="30" customHeight="1" spans="1:7">
      <c r="A71" s="65">
        <v>68</v>
      </c>
      <c r="B71" s="66"/>
      <c r="C71" s="67" t="s">
        <v>149</v>
      </c>
      <c r="D71" s="68" t="s">
        <v>150</v>
      </c>
      <c r="E71" s="69" t="s">
        <v>12</v>
      </c>
      <c r="F71" s="70">
        <v>200</v>
      </c>
      <c r="G71" s="64" t="str">
        <f>_xlfn.DISPIMG("ID_70933E88D32840CEB3C501BF1081E656",1)</f>
        <v>=DISPIMG("ID_70933E88D32840CEB3C501BF1081E656",1)</v>
      </c>
    </row>
    <row r="72" ht="48" customHeight="1" spans="1:7">
      <c r="A72" s="65">
        <v>69</v>
      </c>
      <c r="B72" s="66" t="s">
        <v>151</v>
      </c>
      <c r="C72" s="68" t="s">
        <v>152</v>
      </c>
      <c r="D72" s="68" t="s">
        <v>153</v>
      </c>
      <c r="E72" s="66" t="s">
        <v>154</v>
      </c>
      <c r="F72" s="70">
        <v>100</v>
      </c>
      <c r="G72" s="64" t="str">
        <f>_xlfn.DISPIMG("ID_A476595379054EE19A0D04AC7651A723",1)</f>
        <v>=DISPIMG("ID_A476595379054EE19A0D04AC7651A723",1)</v>
      </c>
    </row>
    <row r="73" ht="36" customHeight="1" spans="1:7">
      <c r="A73" s="65">
        <v>70</v>
      </c>
      <c r="B73" s="66"/>
      <c r="C73" s="67" t="s">
        <v>155</v>
      </c>
      <c r="D73" s="68" t="s">
        <v>156</v>
      </c>
      <c r="E73" s="66" t="s">
        <v>154</v>
      </c>
      <c r="F73" s="70">
        <v>100</v>
      </c>
      <c r="G73" s="64"/>
    </row>
    <row r="74" ht="35" customHeight="1" spans="1:7">
      <c r="A74" s="65">
        <v>71</v>
      </c>
      <c r="B74" s="66"/>
      <c r="C74" s="68" t="s">
        <v>157</v>
      </c>
      <c r="D74" s="68" t="s">
        <v>158</v>
      </c>
      <c r="E74" s="66" t="s">
        <v>154</v>
      </c>
      <c r="F74" s="70">
        <v>50</v>
      </c>
      <c r="G74" s="64"/>
    </row>
    <row r="75" ht="27" customHeight="1" spans="1:7">
      <c r="A75" s="65">
        <v>72</v>
      </c>
      <c r="B75" s="66"/>
      <c r="C75" s="67" t="s">
        <v>159</v>
      </c>
      <c r="D75" s="68" t="s">
        <v>160</v>
      </c>
      <c r="E75" s="66" t="s">
        <v>154</v>
      </c>
      <c r="F75" s="70">
        <v>50</v>
      </c>
      <c r="G75" s="64"/>
    </row>
    <row r="76" ht="54" customHeight="1" spans="1:7">
      <c r="A76" s="65">
        <v>73</v>
      </c>
      <c r="B76" s="66"/>
      <c r="C76" s="68" t="s">
        <v>161</v>
      </c>
      <c r="D76" s="68" t="s">
        <v>162</v>
      </c>
      <c r="E76" s="66" t="s">
        <v>154</v>
      </c>
      <c r="F76" s="63">
        <v>100</v>
      </c>
      <c r="G76" s="79"/>
    </row>
    <row r="77" ht="55" customHeight="1" spans="1:7">
      <c r="A77" s="65">
        <v>74</v>
      </c>
      <c r="B77" s="66"/>
      <c r="C77" s="67" t="s">
        <v>163</v>
      </c>
      <c r="D77" s="68" t="s">
        <v>164</v>
      </c>
      <c r="E77" s="66" t="s">
        <v>154</v>
      </c>
      <c r="F77" s="70">
        <v>200</v>
      </c>
      <c r="G77" s="64"/>
    </row>
    <row r="78" ht="27" customHeight="1" spans="1:7">
      <c r="A78" s="65">
        <v>75</v>
      </c>
      <c r="B78" s="66"/>
      <c r="C78" s="67" t="s">
        <v>165</v>
      </c>
      <c r="D78" s="68" t="s">
        <v>166</v>
      </c>
      <c r="E78" s="69" t="s">
        <v>12</v>
      </c>
      <c r="F78" s="63">
        <v>100</v>
      </c>
      <c r="G78" s="79"/>
    </row>
    <row r="79" ht="48" customHeight="1" spans="1:7">
      <c r="A79" s="65">
        <v>76</v>
      </c>
      <c r="B79" s="66" t="s">
        <v>167</v>
      </c>
      <c r="C79" s="67" t="s">
        <v>168</v>
      </c>
      <c r="D79" s="83" t="s">
        <v>169</v>
      </c>
      <c r="E79" s="84" t="s">
        <v>56</v>
      </c>
      <c r="F79" s="70">
        <v>10</v>
      </c>
      <c r="G79" s="64" t="str">
        <f>_xlfn.DISPIMG("ID_65FC98A68ED84DA6A6C472AEE59759E0",1)</f>
        <v>=DISPIMG("ID_65FC98A68ED84DA6A6C472AEE59759E0",1)</v>
      </c>
    </row>
    <row r="80" ht="30" customHeight="1" spans="1:7">
      <c r="A80" s="65">
        <v>77</v>
      </c>
      <c r="B80" s="66"/>
      <c r="C80" s="68" t="s">
        <v>170</v>
      </c>
      <c r="D80" s="83" t="s">
        <v>171</v>
      </c>
      <c r="E80" s="84" t="s">
        <v>56</v>
      </c>
      <c r="F80" s="70">
        <v>10</v>
      </c>
      <c r="G80" s="64"/>
    </row>
    <row r="81" ht="24" customHeight="1" spans="1:7">
      <c r="A81" s="65">
        <v>78</v>
      </c>
      <c r="B81" s="66"/>
      <c r="C81" s="68" t="s">
        <v>172</v>
      </c>
      <c r="D81" s="83" t="s">
        <v>173</v>
      </c>
      <c r="E81" s="84" t="s">
        <v>174</v>
      </c>
      <c r="F81" s="70">
        <v>10</v>
      </c>
      <c r="G81" s="64"/>
    </row>
    <row r="82" ht="70" customHeight="1" spans="1:7">
      <c r="A82" s="65">
        <v>79</v>
      </c>
      <c r="B82" s="66" t="s">
        <v>175</v>
      </c>
      <c r="C82" s="68" t="s">
        <v>176</v>
      </c>
      <c r="D82" s="83" t="s">
        <v>177</v>
      </c>
      <c r="E82" s="69" t="s">
        <v>12</v>
      </c>
      <c r="F82" s="70">
        <v>100</v>
      </c>
      <c r="G82" s="64"/>
    </row>
    <row r="83" ht="45" customHeight="1" spans="1:7">
      <c r="A83" s="65">
        <v>80</v>
      </c>
      <c r="B83" s="66"/>
      <c r="C83" s="68" t="s">
        <v>178</v>
      </c>
      <c r="D83" s="83" t="s">
        <v>179</v>
      </c>
      <c r="E83" s="84" t="s">
        <v>180</v>
      </c>
      <c r="F83" s="70">
        <v>3</v>
      </c>
      <c r="G83" s="64"/>
    </row>
    <row r="84" ht="36" customHeight="1" spans="1:7">
      <c r="A84" s="65">
        <v>81</v>
      </c>
      <c r="B84" s="66"/>
      <c r="C84" s="68" t="s">
        <v>181</v>
      </c>
      <c r="D84" s="83" t="s">
        <v>182</v>
      </c>
      <c r="E84" s="84" t="s">
        <v>47</v>
      </c>
      <c r="F84" s="70">
        <v>10</v>
      </c>
      <c r="G84" s="64"/>
    </row>
    <row r="85" ht="45" customHeight="1" spans="1:7">
      <c r="A85" s="65">
        <v>82</v>
      </c>
      <c r="B85" s="66" t="s">
        <v>183</v>
      </c>
      <c r="C85" s="67" t="s">
        <v>184</v>
      </c>
      <c r="D85" s="67" t="s">
        <v>185</v>
      </c>
      <c r="E85" s="77" t="s">
        <v>81</v>
      </c>
      <c r="F85" s="70">
        <v>300</v>
      </c>
      <c r="G85" s="64"/>
    </row>
    <row r="86" ht="22" customHeight="1" spans="1:7">
      <c r="A86" s="65">
        <v>83</v>
      </c>
      <c r="B86" s="66"/>
      <c r="C86" s="64" t="s">
        <v>186</v>
      </c>
      <c r="D86" s="64"/>
      <c r="E86" s="66" t="s">
        <v>187</v>
      </c>
      <c r="F86" s="29">
        <v>20</v>
      </c>
      <c r="G86" s="74"/>
    </row>
    <row r="87" ht="28.5" customHeight="1" spans="1:7">
      <c r="A87" s="65">
        <v>84</v>
      </c>
      <c r="B87" s="66"/>
      <c r="C87" s="85" t="s">
        <v>188</v>
      </c>
      <c r="D87" s="64" t="s">
        <v>189</v>
      </c>
      <c r="E87" s="66" t="s">
        <v>190</v>
      </c>
      <c r="F87" s="29">
        <v>50</v>
      </c>
      <c r="G87" s="74"/>
    </row>
    <row r="88" ht="21.75" customHeight="1" spans="1:7">
      <c r="A88" s="86" t="s">
        <v>191</v>
      </c>
      <c r="B88" s="86"/>
      <c r="C88" s="86"/>
      <c r="D88" s="86"/>
      <c r="E88" s="86"/>
      <c r="F88" s="87">
        <f>SUM(F4:F87)</f>
        <v>11333</v>
      </c>
      <c r="G88" s="87"/>
    </row>
    <row r="89" ht="30" customHeight="1" spans="1:7">
      <c r="A89" s="88" t="s">
        <v>192</v>
      </c>
      <c r="B89" s="88"/>
      <c r="C89" s="88"/>
      <c r="D89" s="88"/>
      <c r="E89" s="88"/>
      <c r="F89" s="88"/>
      <c r="G89" s="88"/>
    </row>
    <row r="90" ht="30" customHeight="1" spans="1:7">
      <c r="A90" s="89" t="s">
        <v>193</v>
      </c>
      <c r="B90" s="89"/>
      <c r="C90" s="89"/>
      <c r="D90" s="89"/>
      <c r="E90" s="89"/>
      <c r="F90" s="89"/>
      <c r="G90" s="89"/>
    </row>
    <row r="91" ht="30" customHeight="1" spans="1:7">
      <c r="A91" s="88" t="s">
        <v>194</v>
      </c>
      <c r="B91" s="88"/>
      <c r="C91" s="88"/>
      <c r="D91" s="88"/>
      <c r="E91" s="88"/>
      <c r="F91" s="88"/>
      <c r="G91" s="88"/>
    </row>
  </sheetData>
  <mergeCells count="20">
    <mergeCell ref="A1:B1"/>
    <mergeCell ref="A2:G2"/>
    <mergeCell ref="A88:E88"/>
    <mergeCell ref="A89:G89"/>
    <mergeCell ref="A90:G90"/>
    <mergeCell ref="A91:G91"/>
    <mergeCell ref="B4:B10"/>
    <mergeCell ref="B11:B22"/>
    <mergeCell ref="B23:B32"/>
    <mergeCell ref="B33:B42"/>
    <mergeCell ref="B43:B45"/>
    <mergeCell ref="B46:B49"/>
    <mergeCell ref="B50:B52"/>
    <mergeCell ref="B53:B59"/>
    <mergeCell ref="B60:B67"/>
    <mergeCell ref="B68:B71"/>
    <mergeCell ref="B72:B78"/>
    <mergeCell ref="B79:B81"/>
    <mergeCell ref="B82:B84"/>
    <mergeCell ref="B85:B87"/>
  </mergeCells>
  <pageMargins left="0.306944444444444" right="0.306944444444444" top="0.554861111111111" bottom="0.357638888888889" header="0.298611111111111" footer="0.2986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C8" sqref="C8"/>
    </sheetView>
  </sheetViews>
  <sheetFormatPr defaultColWidth="9" defaultRowHeight="14.25" outlineLevelCol="3"/>
  <cols>
    <col min="1" max="1" width="7.25" customWidth="1"/>
    <col min="2" max="2" width="16.375" customWidth="1"/>
    <col min="3" max="3" width="53.75" customWidth="1"/>
  </cols>
  <sheetData>
    <row r="1" ht="18.75" spans="1:4">
      <c r="A1" s="50" t="s">
        <v>195</v>
      </c>
      <c r="B1" s="50"/>
      <c r="C1" s="51"/>
      <c r="D1" s="51"/>
    </row>
    <row r="2" ht="30" customHeight="1" spans="1:4">
      <c r="A2" s="52" t="s">
        <v>196</v>
      </c>
      <c r="B2" s="52"/>
      <c r="C2" s="52"/>
      <c r="D2" s="53"/>
    </row>
    <row r="3" ht="33" customHeight="1" spans="1:4">
      <c r="A3" s="54" t="s">
        <v>197</v>
      </c>
      <c r="B3" s="54" t="s">
        <v>198</v>
      </c>
      <c r="C3" s="54" t="s">
        <v>199</v>
      </c>
      <c r="D3" s="55"/>
    </row>
    <row r="4" ht="33" customHeight="1" spans="1:4">
      <c r="A4" s="56">
        <v>1</v>
      </c>
      <c r="B4" s="56" t="s">
        <v>200</v>
      </c>
      <c r="C4" s="56" t="s">
        <v>201</v>
      </c>
      <c r="D4" s="55"/>
    </row>
    <row r="5" ht="33" customHeight="1" spans="1:4">
      <c r="A5" s="56">
        <v>2</v>
      </c>
      <c r="B5" s="56" t="s">
        <v>202</v>
      </c>
      <c r="C5" s="56" t="s">
        <v>203</v>
      </c>
      <c r="D5" s="55"/>
    </row>
    <row r="6" ht="33" customHeight="1" spans="1:4">
      <c r="A6" s="56">
        <v>3</v>
      </c>
      <c r="B6" s="56" t="s">
        <v>204</v>
      </c>
      <c r="C6" s="56" t="s">
        <v>205</v>
      </c>
      <c r="D6" s="55"/>
    </row>
    <row r="7" ht="33" customHeight="1" spans="1:4">
      <c r="A7" s="56">
        <v>4</v>
      </c>
      <c r="B7" s="57" t="s">
        <v>198</v>
      </c>
      <c r="C7" s="56" t="s">
        <v>206</v>
      </c>
      <c r="D7" s="55"/>
    </row>
    <row r="8" ht="33" customHeight="1" spans="1:4">
      <c r="A8" s="56">
        <v>5</v>
      </c>
      <c r="B8" s="57"/>
      <c r="C8" s="56" t="s">
        <v>207</v>
      </c>
      <c r="D8" s="55"/>
    </row>
    <row r="9" ht="33" customHeight="1" spans="1:4">
      <c r="A9" s="56">
        <v>6</v>
      </c>
      <c r="B9" s="57"/>
      <c r="C9" s="56" t="s">
        <v>208</v>
      </c>
      <c r="D9" s="55"/>
    </row>
    <row r="10" ht="33" customHeight="1" spans="1:4">
      <c r="A10" s="56">
        <v>7</v>
      </c>
      <c r="B10" s="57"/>
      <c r="C10" s="56" t="s">
        <v>209</v>
      </c>
      <c r="D10" s="55"/>
    </row>
    <row r="11" ht="33" customHeight="1" spans="1:4">
      <c r="A11" s="56">
        <v>8</v>
      </c>
      <c r="B11" s="57"/>
      <c r="C11" s="56" t="s">
        <v>210</v>
      </c>
      <c r="D11" s="55"/>
    </row>
    <row r="12" ht="33" customHeight="1" spans="1:4">
      <c r="A12" s="56">
        <v>9</v>
      </c>
      <c r="B12" s="57" t="s">
        <v>211</v>
      </c>
      <c r="C12" s="56" t="s">
        <v>212</v>
      </c>
      <c r="D12" s="55"/>
    </row>
    <row r="13" ht="33" customHeight="1" spans="1:4">
      <c r="A13" s="56">
        <v>10</v>
      </c>
      <c r="B13" s="57"/>
      <c r="C13" s="56" t="s">
        <v>213</v>
      </c>
      <c r="D13" s="55"/>
    </row>
    <row r="14" ht="33" customHeight="1" spans="1:4">
      <c r="A14" s="56">
        <v>11</v>
      </c>
      <c r="B14" s="57"/>
      <c r="C14" s="56" t="s">
        <v>214</v>
      </c>
      <c r="D14" s="55"/>
    </row>
    <row r="15" ht="33" customHeight="1" spans="1:4">
      <c r="A15" s="56">
        <v>12</v>
      </c>
      <c r="B15" s="57"/>
      <c r="C15" s="56" t="s">
        <v>215</v>
      </c>
      <c r="D15" s="55"/>
    </row>
    <row r="16" ht="33" customHeight="1" spans="1:4">
      <c r="A16" s="56">
        <v>13</v>
      </c>
      <c r="B16" s="57"/>
      <c r="C16" s="56" t="s">
        <v>216</v>
      </c>
      <c r="D16" s="55"/>
    </row>
    <row r="17" ht="33" customHeight="1" spans="1:4">
      <c r="A17" s="56">
        <v>14</v>
      </c>
      <c r="B17" s="58" t="s">
        <v>217</v>
      </c>
      <c r="C17" s="56" t="s">
        <v>218</v>
      </c>
      <c r="D17" s="55"/>
    </row>
    <row r="18" ht="33" customHeight="1" spans="1:4">
      <c r="A18" s="56">
        <v>15</v>
      </c>
      <c r="B18" s="59"/>
      <c r="C18" s="56" t="s">
        <v>219</v>
      </c>
      <c r="D18" s="55"/>
    </row>
  </sheetData>
  <mergeCells count="5">
    <mergeCell ref="A1:B1"/>
    <mergeCell ref="A2:C2"/>
    <mergeCell ref="B7:B11"/>
    <mergeCell ref="B12:B16"/>
    <mergeCell ref="B17:B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zoomScale="94" zoomScaleNormal="94" workbookViewId="0">
      <selection activeCell="C10" sqref="C10"/>
    </sheetView>
  </sheetViews>
  <sheetFormatPr defaultColWidth="9" defaultRowHeight="14.25" outlineLevelCol="7"/>
  <cols>
    <col min="1" max="1" width="6.125" customWidth="1"/>
    <col min="2" max="2" width="7.125" customWidth="1"/>
    <col min="3" max="3" width="19.15" customWidth="1"/>
    <col min="4" max="4" width="27.65" customWidth="1"/>
    <col min="5" max="5" width="7" customWidth="1"/>
    <col min="6" max="6" width="9.83333333333333" style="11" customWidth="1"/>
    <col min="7" max="7" width="8.9" style="12" customWidth="1"/>
  </cols>
  <sheetData>
    <row r="1" ht="23.1" customHeight="1" spans="1:2">
      <c r="A1" s="13" t="s">
        <v>220</v>
      </c>
      <c r="B1" s="13"/>
    </row>
    <row r="2" ht="30" customHeight="1" spans="1:8">
      <c r="A2" s="14" t="s">
        <v>221</v>
      </c>
      <c r="B2" s="14"/>
      <c r="C2" s="14"/>
      <c r="D2" s="14"/>
      <c r="E2" s="14"/>
      <c r="F2" s="15"/>
      <c r="G2" s="16"/>
      <c r="H2" s="17"/>
    </row>
    <row r="3" ht="34" customHeight="1" spans="1:8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222</v>
      </c>
      <c r="H3" s="18" t="s">
        <v>223</v>
      </c>
    </row>
    <row r="4" ht="23.1" customHeight="1" spans="1:8">
      <c r="A4" s="19">
        <v>1</v>
      </c>
      <c r="B4" s="20" t="s">
        <v>9</v>
      </c>
      <c r="C4" s="21" t="s">
        <v>10</v>
      </c>
      <c r="D4" s="22" t="s">
        <v>11</v>
      </c>
      <c r="E4" s="23" t="s">
        <v>12</v>
      </c>
      <c r="F4" s="24">
        <v>1000</v>
      </c>
      <c r="G4" s="25"/>
      <c r="H4" s="26"/>
    </row>
    <row r="5" ht="23.1" customHeight="1" spans="1:8">
      <c r="A5" s="19">
        <v>2</v>
      </c>
      <c r="B5" s="19"/>
      <c r="C5" s="22" t="s">
        <v>13</v>
      </c>
      <c r="D5" s="22" t="s">
        <v>14</v>
      </c>
      <c r="E5" s="23" t="s">
        <v>12</v>
      </c>
      <c r="F5" s="24">
        <v>200</v>
      </c>
      <c r="G5" s="25"/>
      <c r="H5" s="26"/>
    </row>
    <row r="6" ht="33" customHeight="1" spans="1:8">
      <c r="A6" s="19">
        <v>3</v>
      </c>
      <c r="B6" s="19"/>
      <c r="C6" s="21" t="s">
        <v>15</v>
      </c>
      <c r="D6" s="22" t="s">
        <v>16</v>
      </c>
      <c r="E6" s="23" t="s">
        <v>12</v>
      </c>
      <c r="F6" s="24">
        <v>800</v>
      </c>
      <c r="G6" s="25"/>
      <c r="H6" s="26"/>
    </row>
    <row r="7" ht="33" customHeight="1" spans="1:8">
      <c r="A7" s="19">
        <v>4</v>
      </c>
      <c r="B7" s="19"/>
      <c r="C7" s="21" t="s">
        <v>17</v>
      </c>
      <c r="D7" s="22" t="s">
        <v>18</v>
      </c>
      <c r="E7" s="23" t="s">
        <v>12</v>
      </c>
      <c r="F7" s="25">
        <v>500</v>
      </c>
      <c r="G7" s="25"/>
      <c r="H7" s="26"/>
    </row>
    <row r="8" ht="23.1" customHeight="1" spans="1:8">
      <c r="A8" s="19">
        <v>5</v>
      </c>
      <c r="B8" s="19"/>
      <c r="C8" s="21" t="s">
        <v>19</v>
      </c>
      <c r="D8" s="22" t="s">
        <v>20</v>
      </c>
      <c r="E8" s="23" t="s">
        <v>12</v>
      </c>
      <c r="F8" s="24">
        <v>100</v>
      </c>
      <c r="G8" s="25"/>
      <c r="H8" s="26"/>
    </row>
    <row r="9" ht="23.1" customHeight="1" spans="1:8">
      <c r="A9" s="19">
        <v>6</v>
      </c>
      <c r="B9" s="19"/>
      <c r="C9" s="21" t="s">
        <v>21</v>
      </c>
      <c r="D9" s="22" t="s">
        <v>22</v>
      </c>
      <c r="E9" s="23" t="s">
        <v>12</v>
      </c>
      <c r="F9" s="24">
        <v>300</v>
      </c>
      <c r="G9" s="25"/>
      <c r="H9" s="26"/>
    </row>
    <row r="10" ht="23.1" customHeight="1" spans="1:8">
      <c r="A10" s="19">
        <v>7</v>
      </c>
      <c r="B10" s="19"/>
      <c r="C10" s="22" t="s">
        <v>23</v>
      </c>
      <c r="D10" s="22" t="s">
        <v>24</v>
      </c>
      <c r="E10" s="23" t="s">
        <v>12</v>
      </c>
      <c r="F10" s="24">
        <v>200</v>
      </c>
      <c r="G10" s="25"/>
      <c r="H10" s="26"/>
    </row>
    <row r="11" ht="23.1" customHeight="1" spans="1:8">
      <c r="A11" s="19">
        <v>8</v>
      </c>
      <c r="B11" s="20" t="s">
        <v>25</v>
      </c>
      <c r="C11" s="22" t="s">
        <v>26</v>
      </c>
      <c r="D11" s="22" t="s">
        <v>27</v>
      </c>
      <c r="E11" s="23" t="s">
        <v>12</v>
      </c>
      <c r="F11" s="24">
        <v>200</v>
      </c>
      <c r="G11" s="24"/>
      <c r="H11" s="26"/>
    </row>
    <row r="12" ht="23.1" customHeight="1" spans="1:8">
      <c r="A12" s="19">
        <v>9</v>
      </c>
      <c r="B12" s="19"/>
      <c r="C12" s="21" t="s">
        <v>28</v>
      </c>
      <c r="D12" s="22" t="s">
        <v>29</v>
      </c>
      <c r="E12" s="23" t="s">
        <v>12</v>
      </c>
      <c r="F12" s="24">
        <v>200</v>
      </c>
      <c r="G12" s="25"/>
      <c r="H12" s="26"/>
    </row>
    <row r="13" ht="23.1" customHeight="1" spans="1:8">
      <c r="A13" s="19">
        <v>10</v>
      </c>
      <c r="B13" s="19"/>
      <c r="C13" s="21" t="s">
        <v>30</v>
      </c>
      <c r="D13" s="21" t="s">
        <v>31</v>
      </c>
      <c r="E13" s="27" t="s">
        <v>12</v>
      </c>
      <c r="F13" s="28">
        <v>50</v>
      </c>
      <c r="G13" s="29"/>
      <c r="H13" s="26"/>
    </row>
    <row r="14" ht="23.1" customHeight="1" spans="1:8">
      <c r="A14" s="19">
        <v>11</v>
      </c>
      <c r="B14" s="19"/>
      <c r="C14" s="22" t="s">
        <v>26</v>
      </c>
      <c r="D14" s="22" t="s">
        <v>32</v>
      </c>
      <c r="E14" s="23" t="s">
        <v>12</v>
      </c>
      <c r="F14" s="24">
        <v>50</v>
      </c>
      <c r="G14" s="25"/>
      <c r="H14" s="26"/>
    </row>
    <row r="15" ht="23.1" customHeight="1" spans="1:8">
      <c r="A15" s="19">
        <v>12</v>
      </c>
      <c r="B15" s="19"/>
      <c r="C15" s="22" t="s">
        <v>26</v>
      </c>
      <c r="D15" s="22" t="s">
        <v>33</v>
      </c>
      <c r="E15" s="23" t="s">
        <v>12</v>
      </c>
      <c r="F15" s="24">
        <v>50</v>
      </c>
      <c r="G15" s="25"/>
      <c r="H15" s="26"/>
    </row>
    <row r="16" ht="33" customHeight="1" spans="1:8">
      <c r="A16" s="19">
        <v>13</v>
      </c>
      <c r="B16" s="19"/>
      <c r="C16" s="21" t="s">
        <v>34</v>
      </c>
      <c r="D16" s="22" t="s">
        <v>35</v>
      </c>
      <c r="E16" s="23" t="s">
        <v>12</v>
      </c>
      <c r="F16" s="24">
        <v>100</v>
      </c>
      <c r="G16" s="25"/>
      <c r="H16" s="26"/>
    </row>
    <row r="17" ht="34" customHeight="1" spans="1:8">
      <c r="A17" s="19">
        <v>14</v>
      </c>
      <c r="B17" s="19"/>
      <c r="C17" s="22" t="s">
        <v>36</v>
      </c>
      <c r="D17" s="22" t="s">
        <v>37</v>
      </c>
      <c r="E17" s="23" t="s">
        <v>12</v>
      </c>
      <c r="F17" s="24">
        <v>100</v>
      </c>
      <c r="G17" s="25"/>
      <c r="H17" s="26"/>
    </row>
    <row r="18" ht="33" customHeight="1" spans="1:8">
      <c r="A18" s="19">
        <v>15</v>
      </c>
      <c r="B18" s="19"/>
      <c r="C18" s="22" t="s">
        <v>34</v>
      </c>
      <c r="D18" s="22" t="s">
        <v>38</v>
      </c>
      <c r="E18" s="23" t="s">
        <v>12</v>
      </c>
      <c r="F18" s="24">
        <v>100</v>
      </c>
      <c r="G18" s="25"/>
      <c r="H18" s="26"/>
    </row>
    <row r="19" ht="35" customHeight="1" spans="1:8">
      <c r="A19" s="19">
        <v>16</v>
      </c>
      <c r="B19" s="19"/>
      <c r="C19" s="22" t="s">
        <v>36</v>
      </c>
      <c r="D19" s="22" t="s">
        <v>39</v>
      </c>
      <c r="E19" s="23" t="s">
        <v>12</v>
      </c>
      <c r="F19" s="24">
        <v>100</v>
      </c>
      <c r="G19" s="25"/>
      <c r="H19" s="26"/>
    </row>
    <row r="20" ht="23.1" customHeight="1" spans="1:8">
      <c r="A20" s="19">
        <v>17</v>
      </c>
      <c r="B20" s="19"/>
      <c r="C20" s="22" t="s">
        <v>40</v>
      </c>
      <c r="D20" s="22" t="s">
        <v>41</v>
      </c>
      <c r="E20" s="23" t="s">
        <v>12</v>
      </c>
      <c r="F20" s="24">
        <v>50</v>
      </c>
      <c r="G20" s="24"/>
      <c r="H20" s="26"/>
    </row>
    <row r="21" ht="23.1" customHeight="1" spans="1:8">
      <c r="A21" s="19">
        <v>18</v>
      </c>
      <c r="B21" s="19"/>
      <c r="C21" s="22" t="s">
        <v>40</v>
      </c>
      <c r="D21" s="22" t="s">
        <v>42</v>
      </c>
      <c r="E21" s="23" t="s">
        <v>12</v>
      </c>
      <c r="F21" s="24">
        <v>50</v>
      </c>
      <c r="G21" s="24"/>
      <c r="H21" s="26"/>
    </row>
    <row r="22" ht="23.1" customHeight="1" spans="1:8">
      <c r="A22" s="19">
        <v>19</v>
      </c>
      <c r="B22" s="19"/>
      <c r="C22" s="21" t="s">
        <v>40</v>
      </c>
      <c r="D22" s="22" t="s">
        <v>43</v>
      </c>
      <c r="E22" s="23" t="s">
        <v>12</v>
      </c>
      <c r="F22" s="29">
        <v>50</v>
      </c>
      <c r="G22" s="24"/>
      <c r="H22" s="26"/>
    </row>
    <row r="23" ht="23.1" customHeight="1" spans="1:8">
      <c r="A23" s="19">
        <v>20</v>
      </c>
      <c r="B23" s="20" t="s">
        <v>44</v>
      </c>
      <c r="C23" s="22" t="s">
        <v>45</v>
      </c>
      <c r="D23" s="22" t="s">
        <v>46</v>
      </c>
      <c r="E23" s="20" t="s">
        <v>47</v>
      </c>
      <c r="F23" s="24">
        <v>50</v>
      </c>
      <c r="G23" s="24"/>
      <c r="H23" s="26"/>
    </row>
    <row r="24" ht="23.1" customHeight="1" spans="1:8">
      <c r="A24" s="19">
        <v>21</v>
      </c>
      <c r="B24" s="19"/>
      <c r="C24" s="21" t="s">
        <v>48</v>
      </c>
      <c r="D24" s="22" t="s">
        <v>49</v>
      </c>
      <c r="E24" s="20" t="s">
        <v>47</v>
      </c>
      <c r="F24" s="24">
        <v>100</v>
      </c>
      <c r="G24" s="24"/>
      <c r="H24" s="26"/>
    </row>
    <row r="25" ht="23.1" customHeight="1" spans="1:8">
      <c r="A25" s="19">
        <v>22</v>
      </c>
      <c r="B25" s="19"/>
      <c r="C25" s="21" t="s">
        <v>50</v>
      </c>
      <c r="D25" s="22" t="s">
        <v>51</v>
      </c>
      <c r="E25" s="20" t="s">
        <v>47</v>
      </c>
      <c r="F25" s="25">
        <v>50</v>
      </c>
      <c r="G25" s="24"/>
      <c r="H25" s="26"/>
    </row>
    <row r="26" ht="33" customHeight="1" spans="1:8">
      <c r="A26" s="19">
        <v>23</v>
      </c>
      <c r="B26" s="19"/>
      <c r="C26" s="22" t="s">
        <v>52</v>
      </c>
      <c r="D26" s="22" t="s">
        <v>53</v>
      </c>
      <c r="E26" s="20" t="s">
        <v>47</v>
      </c>
      <c r="F26" s="28">
        <v>20</v>
      </c>
      <c r="G26" s="28"/>
      <c r="H26" s="26"/>
    </row>
    <row r="27" ht="33" customHeight="1" spans="1:8">
      <c r="A27" s="19">
        <v>24</v>
      </c>
      <c r="B27" s="19"/>
      <c r="C27" s="22" t="s">
        <v>54</v>
      </c>
      <c r="D27" s="22" t="s">
        <v>55</v>
      </c>
      <c r="E27" s="20" t="s">
        <v>56</v>
      </c>
      <c r="F27" s="24">
        <v>20</v>
      </c>
      <c r="G27" s="24"/>
      <c r="H27" s="26"/>
    </row>
    <row r="28" ht="33" customHeight="1" spans="1:8">
      <c r="A28" s="19">
        <v>25</v>
      </c>
      <c r="B28" s="19"/>
      <c r="C28" s="21" t="s">
        <v>57</v>
      </c>
      <c r="D28" s="22" t="s">
        <v>55</v>
      </c>
      <c r="E28" s="20" t="s">
        <v>56</v>
      </c>
      <c r="F28" s="29">
        <v>50</v>
      </c>
      <c r="G28" s="24"/>
      <c r="H28" s="26"/>
    </row>
    <row r="29" ht="33" customHeight="1" spans="1:8">
      <c r="A29" s="19">
        <v>26</v>
      </c>
      <c r="B29" s="19"/>
      <c r="C29" s="22" t="s">
        <v>58</v>
      </c>
      <c r="D29" s="22" t="s">
        <v>59</v>
      </c>
      <c r="E29" s="20" t="s">
        <v>56</v>
      </c>
      <c r="F29" s="24">
        <v>20</v>
      </c>
      <c r="G29" s="24"/>
      <c r="H29" s="26"/>
    </row>
    <row r="30" ht="33" customHeight="1" spans="1:8">
      <c r="A30" s="19">
        <v>27</v>
      </c>
      <c r="B30" s="19"/>
      <c r="C30" s="22" t="s">
        <v>60</v>
      </c>
      <c r="D30" s="22" t="s">
        <v>61</v>
      </c>
      <c r="E30" s="20" t="s">
        <v>56</v>
      </c>
      <c r="F30" s="24">
        <v>20</v>
      </c>
      <c r="G30" s="24"/>
      <c r="H30" s="26"/>
    </row>
    <row r="31" ht="33" customHeight="1" spans="1:8">
      <c r="A31" s="19">
        <v>28</v>
      </c>
      <c r="B31" s="19"/>
      <c r="C31" s="22" t="s">
        <v>62</v>
      </c>
      <c r="D31" s="22" t="s">
        <v>63</v>
      </c>
      <c r="E31" s="20" t="s">
        <v>64</v>
      </c>
      <c r="F31" s="24">
        <v>100</v>
      </c>
      <c r="G31" s="24"/>
      <c r="H31" s="26"/>
    </row>
    <row r="32" ht="23.1" customHeight="1" spans="1:8">
      <c r="A32" s="19">
        <v>29</v>
      </c>
      <c r="B32" s="19"/>
      <c r="C32" s="22" t="s">
        <v>65</v>
      </c>
      <c r="D32" s="22" t="s">
        <v>66</v>
      </c>
      <c r="E32" s="20" t="s">
        <v>64</v>
      </c>
      <c r="F32" s="24">
        <v>500</v>
      </c>
      <c r="G32" s="24"/>
      <c r="H32" s="26"/>
    </row>
    <row r="33" ht="23.1" customHeight="1" spans="1:8">
      <c r="A33" s="19">
        <v>30</v>
      </c>
      <c r="B33" s="20" t="s">
        <v>67</v>
      </c>
      <c r="C33" s="22" t="s">
        <v>68</v>
      </c>
      <c r="D33" s="22" t="s">
        <v>69</v>
      </c>
      <c r="E33" s="20" t="s">
        <v>70</v>
      </c>
      <c r="F33" s="24">
        <v>10</v>
      </c>
      <c r="G33" s="24"/>
      <c r="H33" s="26"/>
    </row>
    <row r="34" ht="23.1" customHeight="1" spans="1:8">
      <c r="A34" s="19">
        <v>31</v>
      </c>
      <c r="B34" s="19"/>
      <c r="C34" s="22" t="s">
        <v>71</v>
      </c>
      <c r="D34" s="22" t="s">
        <v>72</v>
      </c>
      <c r="E34" s="20" t="s">
        <v>70</v>
      </c>
      <c r="F34" s="24">
        <v>10</v>
      </c>
      <c r="G34" s="24"/>
      <c r="H34" s="26"/>
    </row>
    <row r="35" ht="23.1" customHeight="1" spans="1:8">
      <c r="A35" s="19">
        <v>32</v>
      </c>
      <c r="B35" s="19"/>
      <c r="C35" s="22" t="s">
        <v>73</v>
      </c>
      <c r="D35" s="22" t="s">
        <v>74</v>
      </c>
      <c r="E35" s="20" t="s">
        <v>70</v>
      </c>
      <c r="F35" s="25">
        <v>20</v>
      </c>
      <c r="G35" s="25"/>
      <c r="H35" s="26"/>
    </row>
    <row r="36" ht="23.1" customHeight="1" spans="1:8">
      <c r="A36" s="19">
        <v>33</v>
      </c>
      <c r="B36" s="19"/>
      <c r="C36" s="22" t="s">
        <v>75</v>
      </c>
      <c r="D36" s="22" t="s">
        <v>76</v>
      </c>
      <c r="E36" s="20" t="s">
        <v>70</v>
      </c>
      <c r="F36" s="25">
        <v>20</v>
      </c>
      <c r="G36" s="25"/>
      <c r="H36" s="26"/>
    </row>
    <row r="37" ht="23.1" customHeight="1" spans="1:8">
      <c r="A37" s="19">
        <v>34</v>
      </c>
      <c r="B37" s="19"/>
      <c r="C37" s="22" t="s">
        <v>77</v>
      </c>
      <c r="D37" s="22" t="s">
        <v>78</v>
      </c>
      <c r="E37" s="20" t="s">
        <v>70</v>
      </c>
      <c r="F37" s="24">
        <v>10</v>
      </c>
      <c r="G37" s="24"/>
      <c r="H37" s="26"/>
    </row>
    <row r="38" ht="23.1" customHeight="1" spans="1:8">
      <c r="A38" s="19">
        <v>35</v>
      </c>
      <c r="B38" s="19"/>
      <c r="C38" s="22" t="s">
        <v>79</v>
      </c>
      <c r="D38" s="22" t="s">
        <v>80</v>
      </c>
      <c r="E38" s="30" t="s">
        <v>81</v>
      </c>
      <c r="F38" s="24">
        <v>100</v>
      </c>
      <c r="G38" s="24"/>
      <c r="H38" s="26"/>
    </row>
    <row r="39" ht="23.1" customHeight="1" spans="1:8">
      <c r="A39" s="19">
        <v>36</v>
      </c>
      <c r="B39" s="19"/>
      <c r="C39" s="22" t="s">
        <v>82</v>
      </c>
      <c r="D39" s="22" t="s">
        <v>83</v>
      </c>
      <c r="E39" s="30" t="s">
        <v>81</v>
      </c>
      <c r="F39" s="24">
        <v>100</v>
      </c>
      <c r="G39" s="24"/>
      <c r="H39" s="26"/>
    </row>
    <row r="40" ht="23.1" customHeight="1" spans="1:8">
      <c r="A40" s="19">
        <v>37</v>
      </c>
      <c r="B40" s="19"/>
      <c r="C40" s="21" t="s">
        <v>84</v>
      </c>
      <c r="D40" s="22" t="s">
        <v>85</v>
      </c>
      <c r="E40" s="30" t="s">
        <v>81</v>
      </c>
      <c r="F40" s="29">
        <v>50</v>
      </c>
      <c r="G40" s="24"/>
      <c r="H40" s="26"/>
    </row>
    <row r="41" ht="23.1" customHeight="1" spans="1:8">
      <c r="A41" s="19">
        <v>38</v>
      </c>
      <c r="B41" s="19"/>
      <c r="C41" s="22" t="s">
        <v>86</v>
      </c>
      <c r="D41" s="22" t="s">
        <v>87</v>
      </c>
      <c r="E41" s="30" t="s">
        <v>81</v>
      </c>
      <c r="F41" s="24">
        <v>20</v>
      </c>
      <c r="G41" s="24"/>
      <c r="H41" s="26"/>
    </row>
    <row r="42" ht="23.1" customHeight="1" spans="1:8">
      <c r="A42" s="19">
        <v>39</v>
      </c>
      <c r="B42" s="19"/>
      <c r="C42" s="22" t="s">
        <v>88</v>
      </c>
      <c r="D42" s="22" t="s">
        <v>89</v>
      </c>
      <c r="E42" s="30" t="s">
        <v>81</v>
      </c>
      <c r="F42" s="24">
        <v>20</v>
      </c>
      <c r="G42" s="24"/>
      <c r="H42" s="26"/>
    </row>
    <row r="43" ht="40" customHeight="1" spans="1:8">
      <c r="A43" s="19">
        <v>40</v>
      </c>
      <c r="B43" s="20" t="s">
        <v>90</v>
      </c>
      <c r="C43" s="21" t="s">
        <v>91</v>
      </c>
      <c r="D43" s="22" t="s">
        <v>92</v>
      </c>
      <c r="E43" s="20" t="s">
        <v>93</v>
      </c>
      <c r="F43" s="24">
        <v>800</v>
      </c>
      <c r="G43" s="24"/>
      <c r="H43" s="26"/>
    </row>
    <row r="44" ht="33" customHeight="1" spans="1:8">
      <c r="A44" s="19">
        <v>41</v>
      </c>
      <c r="B44" s="19"/>
      <c r="C44" s="21" t="s">
        <v>94</v>
      </c>
      <c r="D44" s="22" t="s">
        <v>92</v>
      </c>
      <c r="E44" s="20" t="s">
        <v>93</v>
      </c>
      <c r="F44" s="24">
        <v>1000</v>
      </c>
      <c r="G44" s="24"/>
      <c r="H44" s="26"/>
    </row>
    <row r="45" ht="33" customHeight="1" spans="1:8">
      <c r="A45" s="19">
        <v>42</v>
      </c>
      <c r="B45" s="19"/>
      <c r="C45" s="22" t="s">
        <v>95</v>
      </c>
      <c r="D45" s="22" t="s">
        <v>96</v>
      </c>
      <c r="E45" s="20" t="s">
        <v>47</v>
      </c>
      <c r="F45" s="24">
        <v>300</v>
      </c>
      <c r="G45" s="25"/>
      <c r="H45" s="26"/>
    </row>
    <row r="46" ht="33" customHeight="1" spans="1:8">
      <c r="A46" s="19">
        <v>43</v>
      </c>
      <c r="B46" s="20" t="s">
        <v>97</v>
      </c>
      <c r="C46" s="21" t="s">
        <v>98</v>
      </c>
      <c r="D46" s="22" t="s">
        <v>99</v>
      </c>
      <c r="E46" s="20" t="s">
        <v>100</v>
      </c>
      <c r="F46" s="24">
        <v>50</v>
      </c>
      <c r="G46" s="24"/>
      <c r="H46" s="26"/>
    </row>
    <row r="47" ht="33" customHeight="1" spans="1:8">
      <c r="A47" s="19">
        <v>44</v>
      </c>
      <c r="B47" s="19"/>
      <c r="C47" s="22" t="s">
        <v>98</v>
      </c>
      <c r="D47" s="22" t="s">
        <v>101</v>
      </c>
      <c r="E47" s="23" t="s">
        <v>12</v>
      </c>
      <c r="F47" s="24">
        <v>10</v>
      </c>
      <c r="G47" s="24"/>
      <c r="H47" s="26"/>
    </row>
    <row r="48" ht="33" customHeight="1" spans="1:8">
      <c r="A48" s="19">
        <v>45</v>
      </c>
      <c r="B48" s="19"/>
      <c r="C48" s="22" t="s">
        <v>102</v>
      </c>
      <c r="D48" s="22" t="s">
        <v>103</v>
      </c>
      <c r="E48" s="20" t="s">
        <v>100</v>
      </c>
      <c r="F48" s="24">
        <v>50</v>
      </c>
      <c r="G48" s="24"/>
      <c r="H48" s="26"/>
    </row>
    <row r="49" ht="23.1" customHeight="1" spans="1:8">
      <c r="A49" s="19">
        <v>46</v>
      </c>
      <c r="B49" s="19"/>
      <c r="C49" s="22" t="s">
        <v>102</v>
      </c>
      <c r="D49" s="22" t="s">
        <v>104</v>
      </c>
      <c r="E49" s="23" t="s">
        <v>12</v>
      </c>
      <c r="F49" s="24">
        <v>10</v>
      </c>
      <c r="G49" s="24"/>
      <c r="H49" s="26"/>
    </row>
    <row r="50" ht="37" customHeight="1" spans="1:8">
      <c r="A50" s="19">
        <v>47</v>
      </c>
      <c r="B50" s="20" t="s">
        <v>105</v>
      </c>
      <c r="C50" s="21" t="s">
        <v>106</v>
      </c>
      <c r="D50" s="22" t="s">
        <v>107</v>
      </c>
      <c r="E50" s="20" t="s">
        <v>100</v>
      </c>
      <c r="F50" s="29">
        <v>500</v>
      </c>
      <c r="G50" s="25"/>
      <c r="H50" s="26"/>
    </row>
    <row r="51" ht="33" customHeight="1" spans="1:8">
      <c r="A51" s="19">
        <v>48</v>
      </c>
      <c r="B51" s="19"/>
      <c r="C51" s="21" t="s">
        <v>108</v>
      </c>
      <c r="D51" s="22" t="s">
        <v>109</v>
      </c>
      <c r="E51" s="20" t="s">
        <v>100</v>
      </c>
      <c r="F51" s="29">
        <v>200</v>
      </c>
      <c r="G51" s="24"/>
      <c r="H51" s="26"/>
    </row>
    <row r="52" ht="33" customHeight="1" spans="1:8">
      <c r="A52" s="19">
        <v>49</v>
      </c>
      <c r="B52" s="19"/>
      <c r="C52" s="22" t="s">
        <v>110</v>
      </c>
      <c r="D52" s="22" t="s">
        <v>111</v>
      </c>
      <c r="E52" s="20" t="s">
        <v>100</v>
      </c>
      <c r="F52" s="24">
        <v>100</v>
      </c>
      <c r="G52" s="24"/>
      <c r="H52" s="26"/>
    </row>
    <row r="53" ht="23.1" customHeight="1" spans="1:8">
      <c r="A53" s="19">
        <v>50</v>
      </c>
      <c r="B53" s="20" t="s">
        <v>112</v>
      </c>
      <c r="C53" s="22" t="s">
        <v>113</v>
      </c>
      <c r="D53" s="22" t="s">
        <v>114</v>
      </c>
      <c r="E53" s="20" t="s">
        <v>100</v>
      </c>
      <c r="F53" s="24">
        <v>50</v>
      </c>
      <c r="G53" s="24"/>
      <c r="H53" s="26"/>
    </row>
    <row r="54" ht="37" customHeight="1" spans="1:8">
      <c r="A54" s="19">
        <v>51</v>
      </c>
      <c r="B54" s="19"/>
      <c r="C54" s="22" t="s">
        <v>115</v>
      </c>
      <c r="D54" s="22" t="s">
        <v>116</v>
      </c>
      <c r="E54" s="23" t="s">
        <v>12</v>
      </c>
      <c r="F54" s="24">
        <v>200</v>
      </c>
      <c r="G54" s="24"/>
      <c r="H54" s="26"/>
    </row>
    <row r="55" ht="33" customHeight="1" spans="1:8">
      <c r="A55" s="19">
        <v>52</v>
      </c>
      <c r="B55" s="19"/>
      <c r="C55" s="22" t="s">
        <v>117</v>
      </c>
      <c r="D55" s="22" t="s">
        <v>118</v>
      </c>
      <c r="E55" s="20" t="s">
        <v>100</v>
      </c>
      <c r="F55" s="24">
        <v>50</v>
      </c>
      <c r="G55" s="24"/>
      <c r="H55" s="26"/>
    </row>
    <row r="56" ht="23.1" customHeight="1" spans="1:8">
      <c r="A56" s="19">
        <v>53</v>
      </c>
      <c r="B56" s="19"/>
      <c r="C56" s="22" t="s">
        <v>119</v>
      </c>
      <c r="D56" s="22" t="s">
        <v>120</v>
      </c>
      <c r="E56" s="20" t="s">
        <v>100</v>
      </c>
      <c r="F56" s="24">
        <v>50</v>
      </c>
      <c r="G56" s="24"/>
      <c r="H56" s="26"/>
    </row>
    <row r="57" ht="23.1" customHeight="1" spans="1:8">
      <c r="A57" s="19">
        <v>54</v>
      </c>
      <c r="B57" s="19"/>
      <c r="C57" s="22" t="s">
        <v>121</v>
      </c>
      <c r="D57" s="22" t="s">
        <v>122</v>
      </c>
      <c r="E57" s="20" t="s">
        <v>100</v>
      </c>
      <c r="F57" s="24">
        <v>50</v>
      </c>
      <c r="G57" s="24"/>
      <c r="H57" s="26"/>
    </row>
    <row r="58" ht="47" customHeight="1" spans="1:8">
      <c r="A58" s="19">
        <v>55</v>
      </c>
      <c r="B58" s="19"/>
      <c r="C58" s="21" t="s">
        <v>123</v>
      </c>
      <c r="D58" s="22" t="s">
        <v>124</v>
      </c>
      <c r="E58" s="20" t="s">
        <v>56</v>
      </c>
      <c r="F58" s="29">
        <v>300</v>
      </c>
      <c r="G58" s="25"/>
      <c r="H58" s="26"/>
    </row>
    <row r="59" ht="30" customHeight="1" spans="1:8">
      <c r="A59" s="19">
        <v>56</v>
      </c>
      <c r="B59" s="19"/>
      <c r="C59" s="22" t="s">
        <v>125</v>
      </c>
      <c r="D59" s="22" t="s">
        <v>126</v>
      </c>
      <c r="E59" s="23" t="s">
        <v>12</v>
      </c>
      <c r="F59" s="24">
        <v>100</v>
      </c>
      <c r="G59" s="25"/>
      <c r="H59" s="26"/>
    </row>
    <row r="60" ht="34" customHeight="1" spans="1:8">
      <c r="A60" s="19">
        <v>57</v>
      </c>
      <c r="B60" s="20" t="s">
        <v>127</v>
      </c>
      <c r="C60" s="22" t="s">
        <v>128</v>
      </c>
      <c r="D60" s="22" t="s">
        <v>129</v>
      </c>
      <c r="E60" s="23" t="s">
        <v>12</v>
      </c>
      <c r="F60" s="25">
        <v>50</v>
      </c>
      <c r="G60" s="25"/>
      <c r="H60" s="26"/>
    </row>
    <row r="61" ht="33" customHeight="1" spans="1:8">
      <c r="A61" s="19">
        <v>58</v>
      </c>
      <c r="B61" s="19"/>
      <c r="C61" s="21" t="s">
        <v>130</v>
      </c>
      <c r="D61" s="21" t="s">
        <v>131</v>
      </c>
      <c r="E61" s="27" t="s">
        <v>12</v>
      </c>
      <c r="F61" s="29">
        <v>50</v>
      </c>
      <c r="G61" s="29"/>
      <c r="H61" s="26"/>
    </row>
    <row r="62" ht="33" customHeight="1" spans="1:8">
      <c r="A62" s="19">
        <v>59</v>
      </c>
      <c r="B62" s="19"/>
      <c r="C62" s="22" t="s">
        <v>132</v>
      </c>
      <c r="D62" s="22" t="s">
        <v>133</v>
      </c>
      <c r="E62" s="23" t="s">
        <v>12</v>
      </c>
      <c r="F62" s="24">
        <v>50</v>
      </c>
      <c r="G62" s="24"/>
      <c r="H62" s="26"/>
    </row>
    <row r="63" ht="33" customHeight="1" spans="1:8">
      <c r="A63" s="19">
        <v>60</v>
      </c>
      <c r="B63" s="19"/>
      <c r="C63" s="22" t="s">
        <v>134</v>
      </c>
      <c r="D63" s="22" t="s">
        <v>135</v>
      </c>
      <c r="E63" s="23" t="s">
        <v>12</v>
      </c>
      <c r="F63" s="24">
        <v>100</v>
      </c>
      <c r="G63" s="28"/>
      <c r="H63" s="26"/>
    </row>
    <row r="64" ht="33" customHeight="1" spans="1:8">
      <c r="A64" s="19">
        <v>61</v>
      </c>
      <c r="B64" s="19"/>
      <c r="C64" s="22" t="s">
        <v>136</v>
      </c>
      <c r="D64" s="22" t="s">
        <v>137</v>
      </c>
      <c r="E64" s="23" t="s">
        <v>12</v>
      </c>
      <c r="F64" s="24">
        <v>20</v>
      </c>
      <c r="G64" s="28"/>
      <c r="H64" s="26"/>
    </row>
    <row r="65" ht="33" customHeight="1" spans="1:8">
      <c r="A65" s="19">
        <v>62</v>
      </c>
      <c r="B65" s="19"/>
      <c r="C65" s="21" t="s">
        <v>138</v>
      </c>
      <c r="D65" s="22" t="s">
        <v>139</v>
      </c>
      <c r="E65" s="20" t="s">
        <v>100</v>
      </c>
      <c r="F65" s="24">
        <v>50</v>
      </c>
      <c r="G65" s="24"/>
      <c r="H65" s="26"/>
    </row>
    <row r="66" ht="33" customHeight="1" spans="1:8">
      <c r="A66" s="19">
        <v>63</v>
      </c>
      <c r="B66" s="19"/>
      <c r="C66" s="21" t="s">
        <v>140</v>
      </c>
      <c r="D66" s="22" t="s">
        <v>139</v>
      </c>
      <c r="E66" s="20" t="s">
        <v>100</v>
      </c>
      <c r="F66" s="24">
        <v>100</v>
      </c>
      <c r="G66" s="24"/>
      <c r="H66" s="26"/>
    </row>
    <row r="67" ht="33" customHeight="1" spans="1:8">
      <c r="A67" s="19">
        <v>64</v>
      </c>
      <c r="B67" s="19"/>
      <c r="C67" s="22" t="s">
        <v>141</v>
      </c>
      <c r="D67" s="22" t="s">
        <v>139</v>
      </c>
      <c r="E67" s="20" t="s">
        <v>100</v>
      </c>
      <c r="F67" s="24">
        <v>20</v>
      </c>
      <c r="G67" s="24"/>
      <c r="H67" s="26"/>
    </row>
    <row r="68" ht="33" customHeight="1" spans="1:8">
      <c r="A68" s="19">
        <v>65</v>
      </c>
      <c r="B68" s="20" t="s">
        <v>142</v>
      </c>
      <c r="C68" s="31" t="s">
        <v>143</v>
      </c>
      <c r="D68" s="21" t="s">
        <v>144</v>
      </c>
      <c r="E68" s="27" t="s">
        <v>12</v>
      </c>
      <c r="F68" s="32">
        <v>20</v>
      </c>
      <c r="G68" s="32"/>
      <c r="H68" s="26"/>
    </row>
    <row r="69" ht="52" customHeight="1" spans="1:8">
      <c r="A69" s="19">
        <v>66</v>
      </c>
      <c r="B69" s="19"/>
      <c r="C69" s="21" t="s">
        <v>145</v>
      </c>
      <c r="D69" s="22" t="s">
        <v>146</v>
      </c>
      <c r="E69" s="23" t="s">
        <v>12</v>
      </c>
      <c r="F69" s="24">
        <v>100</v>
      </c>
      <c r="G69" s="24"/>
      <c r="H69" s="26"/>
    </row>
    <row r="70" ht="48" customHeight="1" spans="1:8">
      <c r="A70" s="19">
        <v>67</v>
      </c>
      <c r="B70" s="19"/>
      <c r="C70" s="22" t="s">
        <v>147</v>
      </c>
      <c r="D70" s="22" t="s">
        <v>148</v>
      </c>
      <c r="E70" s="23" t="s">
        <v>12</v>
      </c>
      <c r="F70" s="24">
        <v>50</v>
      </c>
      <c r="G70" s="24"/>
      <c r="H70" s="26"/>
    </row>
    <row r="71" ht="48" customHeight="1" spans="1:8">
      <c r="A71" s="19">
        <v>68</v>
      </c>
      <c r="B71" s="19"/>
      <c r="C71" s="21" t="s">
        <v>149</v>
      </c>
      <c r="D71" s="22" t="s">
        <v>150</v>
      </c>
      <c r="E71" s="23" t="s">
        <v>12</v>
      </c>
      <c r="F71" s="24">
        <v>200</v>
      </c>
      <c r="G71" s="24"/>
      <c r="H71" s="26"/>
    </row>
    <row r="72" ht="23.1" customHeight="1" spans="1:8">
      <c r="A72" s="19">
        <v>69</v>
      </c>
      <c r="B72" s="20" t="s">
        <v>151</v>
      </c>
      <c r="C72" s="22" t="s">
        <v>152</v>
      </c>
      <c r="D72" s="22" t="s">
        <v>153</v>
      </c>
      <c r="E72" s="20" t="s">
        <v>154</v>
      </c>
      <c r="F72" s="24">
        <v>100</v>
      </c>
      <c r="G72" s="25"/>
      <c r="H72" s="26"/>
    </row>
    <row r="73" ht="32" customHeight="1" spans="1:8">
      <c r="A73" s="19">
        <v>70</v>
      </c>
      <c r="B73" s="19"/>
      <c r="C73" s="21" t="s">
        <v>155</v>
      </c>
      <c r="D73" s="22" t="s">
        <v>156</v>
      </c>
      <c r="E73" s="20" t="s">
        <v>154</v>
      </c>
      <c r="F73" s="24">
        <v>100</v>
      </c>
      <c r="G73" s="25"/>
      <c r="H73" s="26"/>
    </row>
    <row r="74" ht="34" customHeight="1" spans="1:8">
      <c r="A74" s="19">
        <v>71</v>
      </c>
      <c r="B74" s="19"/>
      <c r="C74" s="22" t="s">
        <v>157</v>
      </c>
      <c r="D74" s="22" t="s">
        <v>158</v>
      </c>
      <c r="E74" s="20" t="s">
        <v>154</v>
      </c>
      <c r="F74" s="24">
        <v>50</v>
      </c>
      <c r="G74" s="24"/>
      <c r="H74" s="26"/>
    </row>
    <row r="75" ht="23.1" customHeight="1" spans="1:8">
      <c r="A75" s="19">
        <v>72</v>
      </c>
      <c r="B75" s="19"/>
      <c r="C75" s="21" t="s">
        <v>159</v>
      </c>
      <c r="D75" s="22" t="s">
        <v>160</v>
      </c>
      <c r="E75" s="20" t="s">
        <v>154</v>
      </c>
      <c r="F75" s="24">
        <v>50</v>
      </c>
      <c r="G75" s="24"/>
      <c r="H75" s="26"/>
    </row>
    <row r="76" ht="43" customHeight="1" spans="1:8">
      <c r="A76" s="19">
        <v>73</v>
      </c>
      <c r="B76" s="19"/>
      <c r="C76" s="22" t="s">
        <v>161</v>
      </c>
      <c r="D76" s="22" t="s">
        <v>162</v>
      </c>
      <c r="E76" s="20" t="s">
        <v>154</v>
      </c>
      <c r="F76" s="25">
        <v>100</v>
      </c>
      <c r="G76" s="25"/>
      <c r="H76" s="26"/>
    </row>
    <row r="77" ht="40" customHeight="1" spans="1:8">
      <c r="A77" s="19">
        <v>74</v>
      </c>
      <c r="B77" s="19"/>
      <c r="C77" s="21" t="s">
        <v>163</v>
      </c>
      <c r="D77" s="22" t="s">
        <v>164</v>
      </c>
      <c r="E77" s="20" t="s">
        <v>154</v>
      </c>
      <c r="F77" s="24">
        <v>200</v>
      </c>
      <c r="G77" s="24"/>
      <c r="H77" s="26"/>
    </row>
    <row r="78" ht="34" customHeight="1" spans="1:8">
      <c r="A78" s="19">
        <v>75</v>
      </c>
      <c r="B78" s="19"/>
      <c r="C78" s="21" t="s">
        <v>165</v>
      </c>
      <c r="D78" s="22" t="s">
        <v>166</v>
      </c>
      <c r="E78" s="23" t="s">
        <v>12</v>
      </c>
      <c r="F78" s="25">
        <v>100</v>
      </c>
      <c r="G78" s="25"/>
      <c r="H78" s="26"/>
    </row>
    <row r="79" ht="33" customHeight="1" spans="1:8">
      <c r="A79" s="19">
        <v>76</v>
      </c>
      <c r="B79" s="20" t="s">
        <v>167</v>
      </c>
      <c r="C79" s="21" t="s">
        <v>168</v>
      </c>
      <c r="D79" s="33" t="s">
        <v>224</v>
      </c>
      <c r="E79" s="34" t="s">
        <v>56</v>
      </c>
      <c r="F79" s="24">
        <v>10</v>
      </c>
      <c r="G79" s="25"/>
      <c r="H79" s="26"/>
    </row>
    <row r="80" ht="33" customHeight="1" spans="1:8">
      <c r="A80" s="19">
        <v>77</v>
      </c>
      <c r="B80" s="19"/>
      <c r="C80" s="22" t="s">
        <v>170</v>
      </c>
      <c r="D80" s="33" t="s">
        <v>225</v>
      </c>
      <c r="E80" s="34" t="s">
        <v>56</v>
      </c>
      <c r="F80" s="24">
        <v>10</v>
      </c>
      <c r="G80" s="25"/>
      <c r="H80" s="26"/>
    </row>
    <row r="81" ht="33" customHeight="1" spans="1:8">
      <c r="A81" s="19">
        <v>78</v>
      </c>
      <c r="B81" s="19"/>
      <c r="C81" s="22" t="s">
        <v>172</v>
      </c>
      <c r="D81" s="33" t="s">
        <v>226</v>
      </c>
      <c r="E81" s="34" t="s">
        <v>174</v>
      </c>
      <c r="F81" s="24">
        <v>10</v>
      </c>
      <c r="G81" s="24"/>
      <c r="H81" s="26"/>
    </row>
    <row r="82" ht="71" customHeight="1" spans="1:8">
      <c r="A82" s="19">
        <v>79</v>
      </c>
      <c r="B82" s="20" t="s">
        <v>175</v>
      </c>
      <c r="C82" s="22" t="s">
        <v>176</v>
      </c>
      <c r="D82" s="33" t="s">
        <v>177</v>
      </c>
      <c r="E82" s="23" t="s">
        <v>12</v>
      </c>
      <c r="F82" s="24">
        <v>100</v>
      </c>
      <c r="G82" s="24"/>
      <c r="H82" s="26"/>
    </row>
    <row r="83" ht="47" customHeight="1" spans="1:8">
      <c r="A83" s="19">
        <v>80</v>
      </c>
      <c r="B83" s="19"/>
      <c r="C83" s="22" t="s">
        <v>178</v>
      </c>
      <c r="D83" s="33" t="s">
        <v>179</v>
      </c>
      <c r="E83" s="34" t="s">
        <v>180</v>
      </c>
      <c r="F83" s="24">
        <v>3</v>
      </c>
      <c r="G83" s="24"/>
      <c r="H83" s="26"/>
    </row>
    <row r="84" ht="41" customHeight="1" spans="1:8">
      <c r="A84" s="19">
        <v>81</v>
      </c>
      <c r="B84" s="19"/>
      <c r="C84" s="22" t="s">
        <v>181</v>
      </c>
      <c r="D84" s="33" t="s">
        <v>182</v>
      </c>
      <c r="E84" s="34" t="s">
        <v>47</v>
      </c>
      <c r="F84" s="24">
        <v>10</v>
      </c>
      <c r="G84" s="24"/>
      <c r="H84" s="26"/>
    </row>
    <row r="85" ht="75" customHeight="1" spans="1:8">
      <c r="A85" s="19">
        <v>82</v>
      </c>
      <c r="B85" s="20" t="s">
        <v>183</v>
      </c>
      <c r="C85" s="21" t="s">
        <v>184</v>
      </c>
      <c r="D85" s="21" t="s">
        <v>185</v>
      </c>
      <c r="E85" s="30" t="s">
        <v>81</v>
      </c>
      <c r="F85" s="24">
        <v>300</v>
      </c>
      <c r="G85" s="29"/>
      <c r="H85" s="26"/>
    </row>
    <row r="86" ht="30" customHeight="1" spans="1:8">
      <c r="A86" s="19">
        <v>83</v>
      </c>
      <c r="B86" s="19"/>
      <c r="C86" s="22" t="s">
        <v>186</v>
      </c>
      <c r="D86" s="26"/>
      <c r="E86" s="20" t="s">
        <v>187</v>
      </c>
      <c r="F86" s="29">
        <v>20</v>
      </c>
      <c r="G86" s="24"/>
      <c r="H86" s="26"/>
    </row>
    <row r="87" ht="33" customHeight="1" spans="1:8">
      <c r="A87" s="19">
        <v>84</v>
      </c>
      <c r="B87" s="19"/>
      <c r="C87" s="22" t="s">
        <v>188</v>
      </c>
      <c r="D87" s="22" t="s">
        <v>189</v>
      </c>
      <c r="E87" s="20" t="s">
        <v>190</v>
      </c>
      <c r="F87" s="29">
        <v>50</v>
      </c>
      <c r="G87" s="24"/>
      <c r="H87" s="26"/>
    </row>
    <row r="88" ht="33" customHeight="1" spans="1:8">
      <c r="A88" s="35" t="s">
        <v>227</v>
      </c>
      <c r="B88" s="35"/>
      <c r="C88" s="35"/>
      <c r="D88" s="35"/>
      <c r="E88" s="35"/>
      <c r="F88" s="36">
        <f>SUM(F4:F87)</f>
        <v>11333</v>
      </c>
      <c r="G88" s="37" t="s">
        <v>228</v>
      </c>
      <c r="H88" s="38"/>
    </row>
    <row r="89" ht="9" customHeight="1" spans="1:8">
      <c r="A89" s="39"/>
      <c r="B89" s="39"/>
      <c r="C89" s="39"/>
      <c r="D89" s="39"/>
      <c r="E89" s="39"/>
      <c r="F89" s="40"/>
      <c r="G89" s="11"/>
      <c r="H89" s="41"/>
    </row>
    <row r="90" ht="33" customHeight="1" spans="1:8">
      <c r="A90" s="42" t="s">
        <v>229</v>
      </c>
      <c r="B90" s="42"/>
      <c r="C90" s="42"/>
      <c r="D90" s="42"/>
      <c r="E90" s="42"/>
      <c r="F90" s="43" t="s">
        <v>230</v>
      </c>
      <c r="G90" s="43"/>
      <c r="H90" s="42"/>
    </row>
    <row r="91" ht="33" customHeight="1" spans="1:8">
      <c r="A91" s="44" t="s">
        <v>231</v>
      </c>
      <c r="B91" s="44"/>
      <c r="C91" s="44"/>
      <c r="D91" s="44"/>
      <c r="E91" s="44"/>
      <c r="F91" s="45"/>
      <c r="G91" s="45"/>
      <c r="H91" s="44"/>
    </row>
    <row r="92" ht="33" customHeight="1" spans="1:8">
      <c r="A92" s="44" t="s">
        <v>232</v>
      </c>
      <c r="B92" s="44"/>
      <c r="C92" s="44"/>
      <c r="D92" s="44"/>
      <c r="E92" s="44"/>
      <c r="F92" s="45"/>
      <c r="G92" s="45"/>
      <c r="H92" s="44"/>
    </row>
    <row r="93" ht="48" customHeight="1" spans="1:8">
      <c r="A93" s="44" t="s">
        <v>233</v>
      </c>
      <c r="B93" s="44"/>
      <c r="C93" s="44"/>
      <c r="D93" s="44"/>
      <c r="E93" s="44"/>
      <c r="F93" s="45"/>
      <c r="G93" s="45"/>
      <c r="H93" s="44"/>
    </row>
    <row r="94" ht="33" customHeight="1" spans="1:8">
      <c r="A94" s="46" t="s">
        <v>234</v>
      </c>
      <c r="B94" s="46"/>
      <c r="C94" s="46"/>
      <c r="D94" s="46"/>
      <c r="E94" s="46"/>
      <c r="F94" s="47"/>
      <c r="G94" s="47"/>
      <c r="H94" s="46"/>
    </row>
    <row r="95" ht="35" customHeight="1" spans="1:8">
      <c r="A95" s="48" t="s">
        <v>235</v>
      </c>
      <c r="B95" s="48"/>
      <c r="C95" s="48"/>
      <c r="D95" s="48"/>
      <c r="E95" s="48"/>
      <c r="F95" s="49"/>
      <c r="G95" s="49"/>
      <c r="H95" s="48"/>
    </row>
  </sheetData>
  <autoFilter xmlns:etc="http://www.wps.cn/officeDocument/2017/etCustomData" ref="A3:H95" etc:filterBottomFollowUsedRange="0">
    <extLst/>
  </autoFilter>
  <mergeCells count="25">
    <mergeCell ref="A1:B1"/>
    <mergeCell ref="A2:F2"/>
    <mergeCell ref="A88:E88"/>
    <mergeCell ref="G88:H88"/>
    <mergeCell ref="A90:E90"/>
    <mergeCell ref="F90:H90"/>
    <mergeCell ref="A91:H91"/>
    <mergeCell ref="A92:H92"/>
    <mergeCell ref="A93:H93"/>
    <mergeCell ref="A94:H94"/>
    <mergeCell ref="A95:H95"/>
    <mergeCell ref="B4:B10"/>
    <mergeCell ref="B11:B22"/>
    <mergeCell ref="B23:B32"/>
    <mergeCell ref="B33:B42"/>
    <mergeCell ref="B43:B45"/>
    <mergeCell ref="B46:B49"/>
    <mergeCell ref="B50:B52"/>
    <mergeCell ref="B53:B59"/>
    <mergeCell ref="B60:B67"/>
    <mergeCell ref="B68:B71"/>
    <mergeCell ref="B72:B78"/>
    <mergeCell ref="B79:B81"/>
    <mergeCell ref="B82:B84"/>
    <mergeCell ref="B85:B87"/>
  </mergeCells>
  <pageMargins left="0.357638888888889" right="0.161111111111111" top="0.60625" bottom="0.409027777777778" header="0.302777777777778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M8" sqref="M8"/>
    </sheetView>
  </sheetViews>
  <sheetFormatPr defaultColWidth="9" defaultRowHeight="14.25"/>
  <cols>
    <col min="1" max="1" width="20.75" customWidth="1"/>
    <col min="2" max="2" width="13.375" customWidth="1"/>
    <col min="3" max="3" width="13.25" customWidth="1"/>
    <col min="4" max="4" width="11.625" customWidth="1"/>
    <col min="5" max="5" width="32.125" customWidth="1"/>
    <col min="6" max="6" width="29.125" customWidth="1"/>
  </cols>
  <sheetData>
    <row r="1" ht="24" customHeight="1" spans="1:1">
      <c r="A1" s="1" t="s">
        <v>236</v>
      </c>
    </row>
    <row r="2" ht="57" customHeight="1" spans="1:13">
      <c r="A2" s="2" t="s">
        <v>237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</row>
    <row r="3" ht="57" customHeight="1" spans="1:6">
      <c r="A3" s="4" t="s">
        <v>4</v>
      </c>
      <c r="B3" s="5" t="s">
        <v>238</v>
      </c>
      <c r="C3" s="5" t="s">
        <v>239</v>
      </c>
      <c r="D3" s="5" t="s">
        <v>240</v>
      </c>
      <c r="E3" s="5" t="s">
        <v>241</v>
      </c>
      <c r="F3" s="6" t="s">
        <v>242</v>
      </c>
    </row>
    <row r="4" ht="90" customHeight="1" spans="1:6">
      <c r="A4" s="7" t="s">
        <v>243</v>
      </c>
      <c r="B4" s="8"/>
      <c r="C4" s="8"/>
      <c r="D4" s="8" t="s">
        <v>244</v>
      </c>
      <c r="E4" s="8"/>
      <c r="F4" s="9" t="s">
        <v>245</v>
      </c>
    </row>
    <row r="7" ht="30" customHeight="1" spans="5:5">
      <c r="E7" s="10" t="s">
        <v>246</v>
      </c>
    </row>
    <row r="8" ht="30" customHeight="1" spans="5:5">
      <c r="E8" s="10" t="s">
        <v>247</v>
      </c>
    </row>
    <row r="9" ht="30" customHeight="1" spans="5:5">
      <c r="E9" s="10" t="s">
        <v>248</v>
      </c>
    </row>
    <row r="10" ht="30" customHeight="1" spans="5:5">
      <c r="E10" s="10" t="s">
        <v>249</v>
      </c>
    </row>
  </sheetData>
  <mergeCells count="1">
    <mergeCell ref="A2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附件1-医院零星标识制作服务采购需求表</vt:lpstr>
      <vt:lpstr>附件2-医院零星标识制作服务巡查和维护要求</vt:lpstr>
      <vt:lpstr>附件3-医院零星标识制作服务采购报价分项表</vt:lpstr>
      <vt:lpstr>附件4-医院零星标识制作服务采购报价总表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运早 倪</dc:creator>
  <cp:lastModifiedBy>春</cp:lastModifiedBy>
  <dcterms:created xsi:type="dcterms:W3CDTF">2024-06-11T02:13:00Z</dcterms:created>
  <dcterms:modified xsi:type="dcterms:W3CDTF">2024-09-27T08:06:04Z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FCCB009316194E80BD71293CF1B0F65A_13</vt:lpwstr>
  </property>
</Properties>
</file>