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193B24D688584FAB98A7D4080C617F9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536190" y="784860"/>
          <a:ext cx="2199005" cy="15982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A985DBFA3A5F4788A31AEEA6DDBD791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10040" y="1423670"/>
          <a:ext cx="3716655" cy="44367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980414E21C4B499AB018959DA29450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80000" y="1243965"/>
          <a:ext cx="1516380" cy="1120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C38BB58612DC491D92B092004CC7B9A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329305" y="1512570"/>
          <a:ext cx="2357755" cy="22936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2AAF7A67BF17478988A7F89890D9F98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439660" y="215900"/>
          <a:ext cx="3279775" cy="2996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18CDA302ABEE4EFD84F8DEEDDD644CB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068570" y="1156335"/>
          <a:ext cx="3134360" cy="31057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E9DC29CDCB54447DAADD30DFC85ABDF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798445" y="2840355"/>
          <a:ext cx="2489835" cy="1889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2F9B7B122C814859B1631D966236B51A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780030" y="2797810"/>
          <a:ext cx="2299335" cy="2324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0F4DB918029B41488FB68C49B8A8D72A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280025" y="5839460"/>
          <a:ext cx="1505585" cy="1425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92FFBE5539F1486EADB41E6CCA38FBAB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963795" y="6025515"/>
          <a:ext cx="1993265" cy="2024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06233CA68D2A4F71B4B07B4C553EE17A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031230" y="10215880"/>
          <a:ext cx="3875405" cy="4343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F3F07F9375A9416CBD5078E49ECF170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298950" y="4886960"/>
          <a:ext cx="2567940" cy="2550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6353C2F291AC48E6B99458A9A5B9156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843145" y="6351270"/>
          <a:ext cx="802640" cy="809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B28B7260F6BC462BB9CAB56DA5FA85B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848090" y="12334875"/>
          <a:ext cx="1982470" cy="2609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39DAA3AB57584EA79BEE38A20E2B666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260080" y="6032500"/>
          <a:ext cx="2238375" cy="19145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8CE74023BE43456789A32673E591B8C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269105" y="5350510"/>
          <a:ext cx="510540" cy="65214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<sst xmlns="http://schemas.openxmlformats.org/spreadsheetml/2006/main" count="46" uniqueCount="38">
  <si>
    <t>附件1</t>
  </si>
  <si>
    <t>2025全院消防设备采购清单</t>
  </si>
  <si>
    <t>序号</t>
  </si>
  <si>
    <t>产品</t>
  </si>
  <si>
    <t>规格</t>
  </si>
  <si>
    <t>图片</t>
  </si>
  <si>
    <t>数量</t>
  </si>
  <si>
    <t>单价(元)</t>
  </si>
  <si>
    <t>合计(元)</t>
  </si>
  <si>
    <t>报名品牌</t>
  </si>
  <si>
    <t>手推（个）</t>
  </si>
  <si>
    <t>35KG/瓶</t>
  </si>
  <si>
    <t>4KG干粉灭火器</t>
  </si>
  <si>
    <t>4KG/瓶</t>
  </si>
  <si>
    <t>防毒面具/3C认证</t>
  </si>
  <si>
    <t>具</t>
  </si>
  <si>
    <t>门禁感应开关遥控</t>
  </si>
  <si>
    <t>KT-A17/个</t>
  </si>
  <si>
    <t>安全出口指示灯4款
（左向、右向、双向、单面）</t>
  </si>
  <si>
    <t>220V壁挂/块</t>
  </si>
  <si>
    <t>应急照明灯</t>
  </si>
  <si>
    <t>个</t>
  </si>
  <si>
    <t>海湾点型感烟</t>
  </si>
  <si>
    <t>海湾点型感温</t>
  </si>
  <si>
    <t>海湾手动报警按钮</t>
  </si>
  <si>
    <t>车辆入口闸机遥控（艾科智博）</t>
  </si>
  <si>
    <t>车辆入口闸机遥控（T19）</t>
  </si>
  <si>
    <t>海湾编码器</t>
  </si>
  <si>
    <t>微型消防站装备柜</t>
  </si>
  <si>
    <t>防火门锁</t>
  </si>
  <si>
    <t>把</t>
  </si>
  <si>
    <t>防蜂服</t>
  </si>
  <si>
    <t>套</t>
  </si>
  <si>
    <t>轻型防化服
（手套分体）</t>
  </si>
  <si>
    <t>总报价（元）</t>
  </si>
  <si>
    <t>小写：            0.00 
大写：            人民币元</t>
  </si>
  <si>
    <t>备注：1、本清单中所列的图片参考品牌仅作为说明并没有限制性，如出现了参考品牌则默认添加“高于或相当于”字样。
     2、需含3年的质保期及所有耗材费用等其他一切费用，维保费率≤3%。报价已含服务所需运输、工具、人员培训、节假日加班等费用；
     3、漏报、少报的费用，均视为已隐含在总报价中，采购方无须再支付总报价之外的任何费用。
     4、合同履行期间不允许标的产品供应价格的调升；无条件接受本院订单模板及付款方式。</t>
  </si>
  <si>
    <t>报价单位（名称+盖章）：
报价日期：2025年   月    日
联系人姓名：
联系人电话：
联系人邮箱：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</si>
</sst>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png"/><Relationship Id="rId5" Type="http://schemas.openxmlformats.org/officeDocument/2006/relationships/image" Target="media/image6.png"/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6" Type="http://schemas.openxmlformats.org/officeDocument/2006/relationships/image" Target="media/image17.png"/><Relationship Id="rId15" Type="http://schemas.openxmlformats.org/officeDocument/2006/relationships/image" Target="media/image16.png"/><Relationship Id="rId14" Type="http://schemas.openxmlformats.org/officeDocument/2006/relationships/image" Target="media/image15.png"/><Relationship Id="rId13" Type="http://schemas.openxmlformats.org/officeDocument/2006/relationships/image" Target="media/image14.png"/><Relationship Id="rId12" Type="http://schemas.openxmlformats.org/officeDocument/2006/relationships/image" Target="media/image13.png"/><Relationship Id="rId11" Type="http://schemas.openxmlformats.org/officeDocument/2006/relationships/image" Target="media/image12.png"/><Relationship Id="rId10" Type="http://schemas.openxmlformats.org/officeDocument/2006/relationships/image" Target="media/image11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1299885</xdr:colOff>
      <xdr:row>16</xdr:row>
      <xdr:rowOff>224119</xdr:rowOff>
    </xdr:from>
    <xdr:to>
      <xdr:col>3</xdr:col>
      <xdr:colOff>1401483</xdr:colOff>
      <xdr:row>16</xdr:row>
      <xdr:rowOff>227779</xdr:rowOff>
    </xdr:to>
    <xdr:pic>
      <xdr:nvPicPr>
        <xdr:cNvPr id="1055" name="Picture 3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51910" y="12948920"/>
          <a:ext cx="101600" cy="38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="115" zoomScaleNormal="115" workbookViewId="0">
      <selection activeCell="K5" sqref="K5"/>
    </sheetView>
  </sheetViews>
  <sheetFormatPr defaultColWidth="9" defaultRowHeight="13.5" outlineLevelCol="7"/>
  <cols>
    <col min="1" max="1" width="6.25" customWidth="1"/>
    <col min="2" max="2" width="17.7416666666667" style="1" customWidth="1"/>
    <col min="3" max="3" width="9.5" customWidth="1"/>
    <col min="4" max="4" width="23.125" customWidth="1"/>
    <col min="5" max="5" width="9.75" customWidth="1"/>
    <col min="6" max="6" width="9.625" customWidth="1"/>
    <col min="7" max="7" width="10.25" customWidth="1"/>
    <col min="8" max="8" width="11.375" customWidth="1"/>
    <col min="9" max="9" width="10.025"/>
    <col min="10" max="10" width="9.70833333333333"/>
  </cols>
  <sheetData>
    <row r="1" ht="27" spans="1:2">
      <c r="A1" s="2" t="s">
        <v>0</v>
      </c>
      <c r="B1" s="2"/>
    </row>
    <row r="2" s="1" customFormat="1" ht="50" customHeight="1" spans="1:8">
      <c r="A2" s="3" t="s">
        <v>1</v>
      </c>
      <c r="B2" s="4"/>
      <c r="C2" s="4"/>
      <c r="D2" s="4"/>
      <c r="E2" s="4"/>
      <c r="F2" s="4"/>
      <c r="G2" s="4"/>
      <c r="H2" s="5"/>
    </row>
    <row r="3" ht="24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8" t="s">
        <v>9</v>
      </c>
    </row>
    <row r="4" ht="79" customHeight="1" spans="1:8">
      <c r="A4" s="8">
        <v>1</v>
      </c>
      <c r="B4" s="9" t="s">
        <v>10</v>
      </c>
      <c r="C4" s="8" t="s">
        <v>11</v>
      </c>
      <c r="D4" s="10" t="str">
        <f>_xlfn.DISPIMG("ID_193B24D688584FAB98A7D4080C617F94",1)</f>
        <v>=DISPIMG("ID_193B24D688584FAB98A7D4080C617F94",1)</v>
      </c>
      <c r="E4" s="11">
        <v>12</v>
      </c>
      <c r="F4" s="12"/>
      <c r="G4" s="13"/>
      <c r="H4" s="14"/>
    </row>
    <row r="5" ht="79" customHeight="1" spans="1:8">
      <c r="A5" s="8">
        <v>2</v>
      </c>
      <c r="B5" s="9" t="s">
        <v>12</v>
      </c>
      <c r="C5" s="8" t="s">
        <v>13</v>
      </c>
      <c r="D5" s="10" t="str">
        <f>_xlfn.DISPIMG("ID_A985DBFA3A5F4788A31AEEA6DDBD791A",1)</f>
        <v>=DISPIMG("ID_A985DBFA3A5F4788A31AEEA6DDBD791A",1)</v>
      </c>
      <c r="E5" s="11">
        <v>514</v>
      </c>
      <c r="F5" s="12"/>
      <c r="G5" s="12"/>
      <c r="H5" s="14"/>
    </row>
    <row r="6" ht="79" customHeight="1" spans="1:8">
      <c r="A6" s="8">
        <v>3</v>
      </c>
      <c r="B6" s="8" t="s">
        <v>14</v>
      </c>
      <c r="C6" s="8" t="s">
        <v>15</v>
      </c>
      <c r="D6" s="12" t="str">
        <f>_xlfn.DISPIMG("ID_8CE74023BE43456789A32673E591B8C0",1)</f>
        <v>=DISPIMG("ID_8CE74023BE43456789A32673E591B8C0",1)</v>
      </c>
      <c r="E6" s="11">
        <v>100</v>
      </c>
      <c r="F6" s="12"/>
      <c r="G6" s="12"/>
      <c r="H6" s="14"/>
    </row>
    <row r="7" ht="75" customHeight="1" spans="1:8">
      <c r="A7" s="8">
        <v>4</v>
      </c>
      <c r="B7" s="9" t="s">
        <v>16</v>
      </c>
      <c r="C7" s="8" t="s">
        <v>17</v>
      </c>
      <c r="D7" t="str">
        <f>_xlfn.DISPIMG("ID_2AAF7A67BF17478988A7F89890D9F989",1)</f>
        <v>=DISPIMG("ID_2AAF7A67BF17478988A7F89890D9F989",1)</v>
      </c>
      <c r="E7" s="11">
        <v>50</v>
      </c>
      <c r="F7" s="12"/>
      <c r="G7" s="12"/>
      <c r="H7" s="14"/>
    </row>
    <row r="8" ht="80" customHeight="1" spans="1:8">
      <c r="A8" s="8">
        <v>5</v>
      </c>
      <c r="B8" s="9" t="s">
        <v>18</v>
      </c>
      <c r="C8" s="8" t="s">
        <v>19</v>
      </c>
      <c r="D8" s="14" t="str">
        <f>_xlfn.DISPIMG("ID_18CDA302ABEE4EFD84F8DEEDDD644CB7",1)</f>
        <v>=DISPIMG("ID_18CDA302ABEE4EFD84F8DEEDDD644CB7",1)</v>
      </c>
      <c r="E8" s="11">
        <v>150</v>
      </c>
      <c r="F8" s="12"/>
      <c r="G8" s="12"/>
      <c r="H8" s="14"/>
    </row>
    <row r="9" ht="61" customHeight="1" spans="1:8">
      <c r="A9" s="8">
        <v>6</v>
      </c>
      <c r="B9" s="9" t="s">
        <v>20</v>
      </c>
      <c r="C9" s="8" t="s">
        <v>21</v>
      </c>
      <c r="D9" s="14" t="str">
        <f>_xlfn.DISPIMG("ID_C38BB58612DC491D92B092004CC7B9A6",1)</f>
        <v>=DISPIMG("ID_C38BB58612DC491D92B092004CC7B9A6",1)</v>
      </c>
      <c r="E9" s="11">
        <v>100</v>
      </c>
      <c r="F9" s="12"/>
      <c r="G9" s="12"/>
      <c r="H9" s="14"/>
    </row>
    <row r="10" ht="52" customHeight="1" spans="1:8">
      <c r="A10" s="8">
        <v>7</v>
      </c>
      <c r="B10" s="9" t="s">
        <v>22</v>
      </c>
      <c r="C10" s="8" t="s">
        <v>21</v>
      </c>
      <c r="D10" s="15" t="str">
        <f>_xlfn.DISPIMG("ID_980414E21C4B499AB018959DA2945005",1)</f>
        <v>=DISPIMG("ID_980414E21C4B499AB018959DA2945005",1)</v>
      </c>
      <c r="E10" s="11">
        <v>200</v>
      </c>
      <c r="F10" s="14"/>
      <c r="G10" s="12"/>
      <c r="H10" s="14"/>
    </row>
    <row r="11" ht="59" customHeight="1" spans="1:8">
      <c r="A11" s="8">
        <v>8</v>
      </c>
      <c r="B11" s="9" t="s">
        <v>23</v>
      </c>
      <c r="C11" s="8" t="s">
        <v>21</v>
      </c>
      <c r="D11" s="14" t="str">
        <f>_xlfn.DISPIMG("ID_E9DC29CDCB54447DAADD30DFC85ABDFD",1)</f>
        <v>=DISPIMG("ID_E9DC29CDCB54447DAADD30DFC85ABDFD",1)</v>
      </c>
      <c r="E11" s="11">
        <v>50</v>
      </c>
      <c r="F11" s="12"/>
      <c r="G11" s="12"/>
      <c r="H11" s="14"/>
    </row>
    <row r="12" ht="59" customHeight="1" spans="1:8">
      <c r="A12" s="8">
        <v>9</v>
      </c>
      <c r="B12" s="9" t="s">
        <v>24</v>
      </c>
      <c r="C12" s="8" t="s">
        <v>21</v>
      </c>
      <c r="D12" s="14" t="str">
        <f>_xlfn.DISPIMG("ID_2F9B7B122C814859B1631D966236B51A",1)</f>
        <v>=DISPIMG("ID_2F9B7B122C814859B1631D966236B51A",1)</v>
      </c>
      <c r="E12" s="11">
        <v>50</v>
      </c>
      <c r="F12" s="12"/>
      <c r="G12" s="12"/>
      <c r="H12" s="14"/>
    </row>
    <row r="13" ht="72" customHeight="1" spans="1:8">
      <c r="A13" s="8">
        <v>10</v>
      </c>
      <c r="B13" s="9" t="s">
        <v>25</v>
      </c>
      <c r="C13" s="8" t="s">
        <v>21</v>
      </c>
      <c r="D13" s="14" t="str">
        <f>_xlfn.DISPIMG("ID_0F4DB918029B41488FB68C49B8A8D72A",1)</f>
        <v>=DISPIMG("ID_0F4DB918029B41488FB68C49B8A8D72A",1)</v>
      </c>
      <c r="E13" s="11">
        <v>10</v>
      </c>
      <c r="F13" s="12"/>
      <c r="G13" s="12"/>
      <c r="H13" s="14"/>
    </row>
    <row r="14" ht="72" customHeight="1" spans="1:8">
      <c r="A14" s="8">
        <v>11</v>
      </c>
      <c r="B14" s="9" t="s">
        <v>26</v>
      </c>
      <c r="C14" s="8" t="s">
        <v>21</v>
      </c>
      <c r="D14" t="str">
        <f>_xlfn.DISPIMG("ID_39DAA3AB57584EA79BEE38A20E2B6667",1)</f>
        <v>=DISPIMG("ID_39DAA3AB57584EA79BEE38A20E2B6667",1)</v>
      </c>
      <c r="E14" s="11">
        <v>10</v>
      </c>
      <c r="F14" s="12"/>
      <c r="G14" s="12"/>
      <c r="H14" s="14"/>
    </row>
    <row r="15" ht="65" customHeight="1" spans="1:8">
      <c r="A15" s="8">
        <v>12</v>
      </c>
      <c r="B15" s="9" t="s">
        <v>27</v>
      </c>
      <c r="C15" s="8" t="s">
        <v>21</v>
      </c>
      <c r="D15" s="14" t="str">
        <f>_xlfn.DISPIMG("ID_92FFBE5539F1486EADB41E6CCA38FBAB",1)</f>
        <v>=DISPIMG("ID_92FFBE5539F1486EADB41E6CCA38FBAB",1)</v>
      </c>
      <c r="E15" s="11">
        <v>2</v>
      </c>
      <c r="F15" s="12"/>
      <c r="G15" s="12"/>
      <c r="H15" s="14"/>
    </row>
    <row r="16" ht="69" customHeight="1" spans="1:8">
      <c r="A16" s="8">
        <v>13</v>
      </c>
      <c r="B16" s="9" t="s">
        <v>28</v>
      </c>
      <c r="C16" s="8" t="s">
        <v>21</v>
      </c>
      <c r="D16" s="14" t="str">
        <f>_xlfn.DISPIMG("ID_06233CA68D2A4F71B4B07B4C553EE17A",1)</f>
        <v>=DISPIMG("ID_06233CA68D2A4F71B4B07B4C553EE17A",1)</v>
      </c>
      <c r="E16" s="11">
        <v>6</v>
      </c>
      <c r="F16" s="12"/>
      <c r="G16" s="12"/>
      <c r="H16" s="14"/>
    </row>
    <row r="17" ht="59" customHeight="1" spans="1:8">
      <c r="A17" s="8">
        <v>14</v>
      </c>
      <c r="B17" s="9" t="s">
        <v>29</v>
      </c>
      <c r="C17" s="9" t="s">
        <v>30</v>
      </c>
      <c r="D17" s="14" t="str">
        <f>_xlfn.DISPIMG("ID_F3F07F9375A9416CBD5078E49ECF1709",1)</f>
        <v>=DISPIMG("ID_F3F07F9375A9416CBD5078E49ECF1709",1)</v>
      </c>
      <c r="E17" s="11">
        <v>20</v>
      </c>
      <c r="F17" s="12"/>
      <c r="G17" s="12"/>
      <c r="H17" s="14"/>
    </row>
    <row r="18" ht="69" customHeight="1" spans="1:8">
      <c r="A18" s="8">
        <v>15</v>
      </c>
      <c r="B18" s="9" t="s">
        <v>31</v>
      </c>
      <c r="C18" s="9" t="s">
        <v>32</v>
      </c>
      <c r="D18" s="14" t="str">
        <f>_xlfn.DISPIMG("ID_6353C2F291AC48E6B99458A9A5B91567",1)</f>
        <v>=DISPIMG("ID_6353C2F291AC48E6B99458A9A5B91567",1)</v>
      </c>
      <c r="E18" s="11">
        <v>2</v>
      </c>
      <c r="F18" s="12"/>
      <c r="G18" s="12"/>
      <c r="H18" s="14"/>
    </row>
    <row r="19" ht="64" customHeight="1" spans="1:8">
      <c r="A19" s="8">
        <v>16</v>
      </c>
      <c r="B19" s="9" t="s">
        <v>33</v>
      </c>
      <c r="C19" s="9" t="s">
        <v>32</v>
      </c>
      <c r="D19" s="14" t="str">
        <f>_xlfn.DISPIMG("ID_B28B7260F6BC462BB9CAB56DA5FA85B7",1)</f>
        <v>=DISPIMG("ID_B28B7260F6BC462BB9CAB56DA5FA85B7",1)</v>
      </c>
      <c r="E19" s="16">
        <v>2</v>
      </c>
      <c r="F19" s="12"/>
      <c r="G19" s="12"/>
      <c r="H19" s="14"/>
    </row>
    <row r="20" ht="55" customHeight="1" spans="1:8">
      <c r="A20" s="17" t="s">
        <v>34</v>
      </c>
      <c r="B20" s="17"/>
      <c r="C20" s="17"/>
      <c r="D20" s="17"/>
      <c r="E20" s="18" t="s">
        <v>35</v>
      </c>
      <c r="F20" s="19"/>
      <c r="G20" s="19"/>
      <c r="H20" s="19"/>
    </row>
    <row r="21" ht="92" customHeight="1" spans="1:8">
      <c r="A21" s="20" t="s">
        <v>36</v>
      </c>
      <c r="B21" s="20"/>
      <c r="C21" s="20"/>
      <c r="D21" s="20"/>
      <c r="E21" s="20"/>
      <c r="F21" s="20"/>
      <c r="G21" s="20"/>
      <c r="H21" s="20"/>
    </row>
    <row r="22" ht="126" customHeight="1" spans="1:8">
      <c r="A22" s="21" t="s">
        <v>37</v>
      </c>
      <c r="B22" s="21"/>
      <c r="C22" s="21"/>
      <c r="D22" s="21"/>
      <c r="E22" s="21"/>
      <c r="F22" s="21"/>
      <c r="G22" s="21"/>
      <c r="H22" s="21"/>
    </row>
  </sheetData>
  <mergeCells count="6">
    <mergeCell ref="A1:B1"/>
    <mergeCell ref="A2:H2"/>
    <mergeCell ref="A20:D20"/>
    <mergeCell ref="E20:H20"/>
    <mergeCell ref="A21:H21"/>
    <mergeCell ref="A22:H22"/>
  </mergeCells>
  <pageMargins left="0.314583333333333" right="0.290972222222222" top="0.354166666666667" bottom="0.314583333333333" header="0.275" footer="0.0784722222222222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袁景</cp:lastModifiedBy>
  <dcterms:created xsi:type="dcterms:W3CDTF">2024-05-06T03:25:00Z</dcterms:created>
  <cp:lastPrinted>2024-05-11T03:30:00Z</cp:lastPrinted>
  <dcterms:modified xsi:type="dcterms:W3CDTF">2025-01-09T09:30:41Z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42020C0A0EE5482DA1ADE2B1D3AD02AE_13</vt:lpwstr>
  </property>
  <property fmtid="{D5CDD505-2E9C-101B-9397-08002B2CF9AE}" pid="3" name="KSOProductBuildVer">
    <vt:lpwstr>2052-12.1.0.19770</vt:lpwstr>
  </property>
</Properties>
</file>